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7235" windowHeight="5205" tabRatio="695"/>
  </bookViews>
  <sheets>
    <sheet name="Pontuação" sheetId="23" r:id="rId1"/>
    <sheet name="TRF1" sheetId="8" r:id="rId2"/>
    <sheet name="SJAC" sheetId="9" r:id="rId3"/>
    <sheet name="SJAM" sheetId="10" r:id="rId4"/>
    <sheet name="SJAP" sheetId="11" r:id="rId5"/>
    <sheet name="SJBA" sheetId="12" r:id="rId6"/>
    <sheet name="SJDF" sheetId="13" r:id="rId7"/>
    <sheet name="SJGO" sheetId="14" r:id="rId8"/>
    <sheet name="SJMA" sheetId="15" r:id="rId9"/>
    <sheet name="SJMG" sheetId="16" r:id="rId10"/>
    <sheet name="SJMT" sheetId="17" r:id="rId11"/>
    <sheet name="SJPA" sheetId="18" r:id="rId12"/>
    <sheet name="SJPI" sheetId="19" r:id="rId13"/>
    <sheet name="SJRO" sheetId="20" r:id="rId14"/>
    <sheet name="SJRR" sheetId="21" r:id="rId15"/>
    <sheet name="SJTO" sheetId="22" r:id="rId16"/>
    <sheet name="Comparativo ADF 1ª Região" sheetId="24" r:id="rId17"/>
    <sheet name="Comparativo 1º X 2º Graus" sheetId="25" r:id="rId18"/>
  </sheets>
  <externalReferences>
    <externalReference r:id="rId19"/>
  </externalReferences>
  <calcPr calcId="125725" calcMode="autoNoTable"/>
</workbook>
</file>

<file path=xl/calcChain.xml><?xml version="1.0" encoding="utf-8"?>
<calcChain xmlns="http://schemas.openxmlformats.org/spreadsheetml/2006/main">
  <c r="L55" i="23"/>
  <c r="F13" i="24"/>
  <c r="R13" i="25"/>
  <c r="P13"/>
  <c r="B13" i="22"/>
  <c r="B13" i="21"/>
  <c r="B13" i="20"/>
  <c r="B13" i="19"/>
  <c r="B13" i="18"/>
  <c r="B13" i="17"/>
  <c r="B13" i="16"/>
  <c r="B13" i="15"/>
  <c r="B13" i="14"/>
  <c r="B13" i="13"/>
  <c r="B13" i="12"/>
  <c r="B13" i="11"/>
  <c r="B13" i="10"/>
  <c r="B13" i="9"/>
  <c r="B13" i="8"/>
  <c r="C13" i="16"/>
  <c r="C13" i="13"/>
  <c r="O13" i="25"/>
  <c r="N13"/>
  <c r="M13"/>
  <c r="L13"/>
  <c r="K13"/>
  <c r="J13"/>
  <c r="I13"/>
  <c r="H13"/>
  <c r="G13"/>
  <c r="F13"/>
  <c r="E13"/>
  <c r="D13"/>
  <c r="C13"/>
  <c r="B13"/>
  <c r="C13" i="18"/>
  <c r="P94" i="23"/>
  <c r="O94"/>
  <c r="N94"/>
  <c r="M94"/>
  <c r="L94"/>
  <c r="K94"/>
  <c r="J94"/>
  <c r="I94"/>
  <c r="H94"/>
  <c r="G94"/>
  <c r="F94"/>
  <c r="E94"/>
  <c r="D94"/>
  <c r="C94"/>
  <c r="B94"/>
  <c r="P91"/>
  <c r="O91"/>
  <c r="N91"/>
  <c r="M91"/>
  <c r="L91"/>
  <c r="K91"/>
  <c r="J91"/>
  <c r="I91"/>
  <c r="H91"/>
  <c r="G91"/>
  <c r="F91"/>
  <c r="E91"/>
  <c r="D91"/>
  <c r="C91"/>
  <c r="B91"/>
  <c r="P82"/>
  <c r="P96" s="1"/>
  <c r="O82"/>
  <c r="O96" s="1"/>
  <c r="N82"/>
  <c r="N96" s="1"/>
  <c r="M82"/>
  <c r="M96" s="1"/>
  <c r="L82"/>
  <c r="L96" s="1"/>
  <c r="K82"/>
  <c r="K96" s="1"/>
  <c r="J82"/>
  <c r="J96" s="1"/>
  <c r="I82"/>
  <c r="I96" s="1"/>
  <c r="H82"/>
  <c r="H96" s="1"/>
  <c r="G82"/>
  <c r="G96" s="1"/>
  <c r="F82"/>
  <c r="F96" s="1"/>
  <c r="E82"/>
  <c r="E96" s="1"/>
  <c r="D82"/>
  <c r="D96" s="1"/>
  <c r="C82"/>
  <c r="C96" s="1"/>
  <c r="B82"/>
  <c r="B96" s="1"/>
  <c r="P76"/>
  <c r="P95" s="1"/>
  <c r="O76"/>
  <c r="O95" s="1"/>
  <c r="N76"/>
  <c r="N95" s="1"/>
  <c r="M76"/>
  <c r="M95" s="1"/>
  <c r="L76"/>
  <c r="L95" s="1"/>
  <c r="K76"/>
  <c r="K95" s="1"/>
  <c r="J76"/>
  <c r="J95" s="1"/>
  <c r="I76"/>
  <c r="I95" s="1"/>
  <c r="H76"/>
  <c r="H95" s="1"/>
  <c r="G76"/>
  <c r="G95" s="1"/>
  <c r="F76"/>
  <c r="F95" s="1"/>
  <c r="E76"/>
  <c r="E95" s="1"/>
  <c r="D76"/>
  <c r="D95" s="1"/>
  <c r="C76"/>
  <c r="C95" s="1"/>
  <c r="B76"/>
  <c r="B95" s="1"/>
  <c r="Q70"/>
  <c r="P61"/>
  <c r="P93" s="1"/>
  <c r="O61"/>
  <c r="O93" s="1"/>
  <c r="N61"/>
  <c r="N93" s="1"/>
  <c r="M61"/>
  <c r="M93" s="1"/>
  <c r="L61"/>
  <c r="L93" s="1"/>
  <c r="K61"/>
  <c r="K93" s="1"/>
  <c r="J61"/>
  <c r="J93" s="1"/>
  <c r="I61"/>
  <c r="I93" s="1"/>
  <c r="H61"/>
  <c r="H93" s="1"/>
  <c r="G61"/>
  <c r="G93" s="1"/>
  <c r="F61"/>
  <c r="F93" s="1"/>
  <c r="E61"/>
  <c r="D61"/>
  <c r="D93" s="1"/>
  <c r="C61"/>
  <c r="C93" s="1"/>
  <c r="B61"/>
  <c r="B93" s="1"/>
  <c r="P55"/>
  <c r="P92" s="1"/>
  <c r="O55"/>
  <c r="O92" s="1"/>
  <c r="N55"/>
  <c r="N92" s="1"/>
  <c r="M55"/>
  <c r="M92" s="1"/>
  <c r="L92"/>
  <c r="K55"/>
  <c r="K92" s="1"/>
  <c r="J55"/>
  <c r="J92" s="1"/>
  <c r="I55"/>
  <c r="I92" s="1"/>
  <c r="H55"/>
  <c r="H92" s="1"/>
  <c r="G55"/>
  <c r="G92" s="1"/>
  <c r="F55"/>
  <c r="F92" s="1"/>
  <c r="E55"/>
  <c r="D55"/>
  <c r="D92" s="1"/>
  <c r="C55"/>
  <c r="C92" s="1"/>
  <c r="B55"/>
  <c r="B92" s="1"/>
  <c r="Q49"/>
  <c r="P42"/>
  <c r="P90" s="1"/>
  <c r="O42"/>
  <c r="O90" s="1"/>
  <c r="N42"/>
  <c r="N90" s="1"/>
  <c r="M42"/>
  <c r="M90" s="1"/>
  <c r="L42"/>
  <c r="L90" s="1"/>
  <c r="K42"/>
  <c r="K90" s="1"/>
  <c r="J42"/>
  <c r="J90" s="1"/>
  <c r="I42"/>
  <c r="I90" s="1"/>
  <c r="H42"/>
  <c r="H90" s="1"/>
  <c r="G42"/>
  <c r="G90" s="1"/>
  <c r="F42"/>
  <c r="F90" s="1"/>
  <c r="E42"/>
  <c r="E90" s="1"/>
  <c r="D42"/>
  <c r="D90" s="1"/>
  <c r="C42"/>
  <c r="C90" s="1"/>
  <c r="B42"/>
  <c r="B90" s="1"/>
  <c r="P36"/>
  <c r="P89" s="1"/>
  <c r="O36"/>
  <c r="O89" s="1"/>
  <c r="N36"/>
  <c r="N89" s="1"/>
  <c r="M36"/>
  <c r="M89" s="1"/>
  <c r="L36"/>
  <c r="L89" s="1"/>
  <c r="K36"/>
  <c r="K89" s="1"/>
  <c r="J36"/>
  <c r="J89" s="1"/>
  <c r="I36"/>
  <c r="I89" s="1"/>
  <c r="H36"/>
  <c r="H89" s="1"/>
  <c r="G36"/>
  <c r="G89" s="1"/>
  <c r="F36"/>
  <c r="F89" s="1"/>
  <c r="E36"/>
  <c r="E89" s="1"/>
  <c r="D36"/>
  <c r="D89" s="1"/>
  <c r="C36"/>
  <c r="C89" s="1"/>
  <c r="B36"/>
  <c r="B89" s="1"/>
  <c r="P18"/>
  <c r="P88" s="1"/>
  <c r="O18"/>
  <c r="O88" s="1"/>
  <c r="N18"/>
  <c r="N88" s="1"/>
  <c r="M18"/>
  <c r="M88" s="1"/>
  <c r="L18"/>
  <c r="L88" s="1"/>
  <c r="K18"/>
  <c r="K88" s="1"/>
  <c r="J18"/>
  <c r="J88" s="1"/>
  <c r="I18"/>
  <c r="I88" s="1"/>
  <c r="H18"/>
  <c r="H88" s="1"/>
  <c r="G18"/>
  <c r="G88" s="1"/>
  <c r="F18"/>
  <c r="F88" s="1"/>
  <c r="E18"/>
  <c r="E88" s="1"/>
  <c r="D18"/>
  <c r="D88" s="1"/>
  <c r="C18"/>
  <c r="C88" s="1"/>
  <c r="B18"/>
  <c r="P12"/>
  <c r="P87" s="1"/>
  <c r="O12"/>
  <c r="O87" s="1"/>
  <c r="N12"/>
  <c r="N87" s="1"/>
  <c r="M12"/>
  <c r="M87" s="1"/>
  <c r="L12"/>
  <c r="L87" s="1"/>
  <c r="K12"/>
  <c r="K87" s="1"/>
  <c r="J12"/>
  <c r="J87" s="1"/>
  <c r="I12"/>
  <c r="I87" s="1"/>
  <c r="H12"/>
  <c r="H87" s="1"/>
  <c r="G12"/>
  <c r="G87" s="1"/>
  <c r="F12"/>
  <c r="F87" s="1"/>
  <c r="E12"/>
  <c r="E87" s="1"/>
  <c r="D12"/>
  <c r="D87" s="1"/>
  <c r="C12"/>
  <c r="C87" s="1"/>
  <c r="B12"/>
  <c r="P6"/>
  <c r="P86" s="1"/>
  <c r="O6"/>
  <c r="O86" s="1"/>
  <c r="N6"/>
  <c r="N86" s="1"/>
  <c r="M6"/>
  <c r="M86" s="1"/>
  <c r="L6"/>
  <c r="L86" s="1"/>
  <c r="K6"/>
  <c r="K86" s="1"/>
  <c r="J6"/>
  <c r="J86" s="1"/>
  <c r="I6"/>
  <c r="I86" s="1"/>
  <c r="H6"/>
  <c r="H86" s="1"/>
  <c r="G6"/>
  <c r="G86" s="1"/>
  <c r="F6"/>
  <c r="F86" s="1"/>
  <c r="E6"/>
  <c r="E86" s="1"/>
  <c r="D6"/>
  <c r="D86" s="1"/>
  <c r="C6"/>
  <c r="C86" s="1"/>
  <c r="B6"/>
  <c r="B86" s="1"/>
  <c r="Q91" l="1"/>
  <c r="C97"/>
  <c r="K97"/>
  <c r="Q94"/>
  <c r="Q18"/>
  <c r="Q61"/>
  <c r="Q89"/>
  <c r="Q12"/>
  <c r="Q55"/>
  <c r="Q90"/>
  <c r="Q86"/>
  <c r="F97"/>
  <c r="J97"/>
  <c r="N97"/>
  <c r="H97"/>
  <c r="P97"/>
  <c r="I97"/>
  <c r="M97"/>
  <c r="Q95"/>
  <c r="G97"/>
  <c r="O97"/>
  <c r="Q96"/>
  <c r="D97"/>
  <c r="L97"/>
  <c r="Q36"/>
  <c r="B87"/>
  <c r="Q87" s="1"/>
  <c r="B88"/>
  <c r="Q88" s="1"/>
  <c r="Q76"/>
  <c r="Q82"/>
  <c r="E92"/>
  <c r="Q92" s="1"/>
  <c r="E93"/>
  <c r="Q93" s="1"/>
  <c r="Q6"/>
  <c r="Q42"/>
  <c r="E97" l="1"/>
  <c r="B97"/>
  <c r="C13" i="14"/>
  <c r="Q97" i="23" l="1"/>
</calcChain>
</file>

<file path=xl/sharedStrings.xml><?xml version="1.0" encoding="utf-8"?>
<sst xmlns="http://schemas.openxmlformats.org/spreadsheetml/2006/main" count="411" uniqueCount="128">
  <si>
    <t>IASA TOTAL</t>
  </si>
  <si>
    <t>PLS</t>
  </si>
  <si>
    <t>Energia</t>
  </si>
  <si>
    <t>Água</t>
  </si>
  <si>
    <t>Acessibilidade</t>
  </si>
  <si>
    <t>Certificação</t>
  </si>
  <si>
    <t>Papel</t>
  </si>
  <si>
    <t>Resíduos e coleta</t>
  </si>
  <si>
    <t>CPS</t>
  </si>
  <si>
    <t>MOB</t>
  </si>
  <si>
    <t>Capacitação</t>
  </si>
  <si>
    <t>Programas</t>
  </si>
  <si>
    <t>SJAM = 1,87</t>
  </si>
  <si>
    <t>SJGO = 1,56</t>
  </si>
  <si>
    <t>SJRR = 1,82</t>
  </si>
  <si>
    <t>SJAC = 2,09</t>
  </si>
  <si>
    <t>SJAP = 2,45</t>
  </si>
  <si>
    <t>SJBA = 1,51</t>
  </si>
  <si>
    <t>SJMA = 2,09</t>
  </si>
  <si>
    <t>SJMT = 2,18</t>
  </si>
  <si>
    <t>SJPI = 1,47</t>
  </si>
  <si>
    <t>SJRO = 1,65</t>
  </si>
  <si>
    <t>SJTO = 2,05</t>
  </si>
  <si>
    <t>TRF1ª</t>
  </si>
  <si>
    <t>SJAC</t>
  </si>
  <si>
    <t>SJAM</t>
  </si>
  <si>
    <t>SJAP</t>
  </si>
  <si>
    <t>SJBA</t>
  </si>
  <si>
    <t>SJDF</t>
  </si>
  <si>
    <t>SJGO</t>
  </si>
  <si>
    <t>SJMA</t>
  </si>
  <si>
    <t>SJMG</t>
  </si>
  <si>
    <t>SJMT</t>
  </si>
  <si>
    <t>SJPA</t>
  </si>
  <si>
    <t>SJPI</t>
  </si>
  <si>
    <t>SJRO</t>
  </si>
  <si>
    <t>SJRR</t>
  </si>
  <si>
    <t>SJTO</t>
  </si>
  <si>
    <t>1ª REGIÃO</t>
  </si>
  <si>
    <t>INDICADOR 1 – PLS</t>
  </si>
  <si>
    <t xml:space="preserve">Q. 9 Comissão de sustentabilidade </t>
  </si>
  <si>
    <t xml:space="preserve">Q. 10 Existência de PLS </t>
  </si>
  <si>
    <t>Q. 10.3 Publicação dos resultados do PLS</t>
  </si>
  <si>
    <t>IASA 1</t>
  </si>
  <si>
    <t>INDICADOR 2 – ENERGIA</t>
  </si>
  <si>
    <t xml:space="preserve">Q. 14.1 Considera a Portaria MP 23/2015 na gestão de energia elétrica </t>
  </si>
  <si>
    <t xml:space="preserve">Q. 14.4 Adequação da estrutura tarifária da energia elétrica </t>
  </si>
  <si>
    <t>Q. 14.6 Produção de energia alternativa in loco</t>
  </si>
  <si>
    <t>IASA 2</t>
  </si>
  <si>
    <t>INDICADOR 3 – ÁGUA</t>
  </si>
  <si>
    <t xml:space="preserve">Q. 16.1 Considera a Portaria MP 23/2015 na gestão de água </t>
  </si>
  <si>
    <t xml:space="preserve">Q. 16.3 Adequação da estrutura tarifária de água </t>
  </si>
  <si>
    <t>Q. 16.6 Aproveitamento da água de chuva</t>
  </si>
  <si>
    <t>IASA 3</t>
  </si>
  <si>
    <t>INDICADOR 4 – ACESSIBILIDADE</t>
  </si>
  <si>
    <t xml:space="preserve">Q. 18.1 Símbolo Internacional de Acesso </t>
  </si>
  <si>
    <t xml:space="preserve">Q. 18.2 Preferência em licitações </t>
  </si>
  <si>
    <t>Q. 18.3 cumprimento nos contratos</t>
  </si>
  <si>
    <t xml:space="preserve">Q. 18.4 Elevadores acessíveis </t>
  </si>
  <si>
    <t xml:space="preserve">Q. 18.5 Construções acessíveis </t>
  </si>
  <si>
    <t>Q. 18.6 Sanitários acessíveis</t>
  </si>
  <si>
    <t xml:space="preserve">Q. 18.7 Comunicação inclusiva </t>
  </si>
  <si>
    <t xml:space="preserve">Q. 18.8 Campanhas educativas </t>
  </si>
  <si>
    <t>Q. 18.9 Uso e difusão de LIBRAS</t>
  </si>
  <si>
    <t xml:space="preserve">Q. 18.10 Atendimento prioritário </t>
  </si>
  <si>
    <t xml:space="preserve">Q. 18.11 Mobiliário acessível </t>
  </si>
  <si>
    <t>Q. 18.12 Salas de eventos acessíveis</t>
  </si>
  <si>
    <t>Q. 18.13 Estacionamentos com reserva de vagas</t>
  </si>
  <si>
    <t>Q. 18.14 Sinalizações adequadas</t>
  </si>
  <si>
    <t>Q. 18.15 Sítios da internet acessíveis</t>
  </si>
  <si>
    <t>IASA 4</t>
  </si>
  <si>
    <t>INDICADOR 5 – CERTIFICAÇÃO</t>
  </si>
  <si>
    <t xml:space="preserve">Q. 20 Conhecimento da IN SLTI/MP 2/2014 </t>
  </si>
  <si>
    <t xml:space="preserve">Q. 22 Adaptar passivo à IN SLTI/MP 2/2014 </t>
  </si>
  <si>
    <t>Q. 24 Certificação é prioridade?</t>
  </si>
  <si>
    <t>IASA 5</t>
  </si>
  <si>
    <t>INDICADOR 6 – PAPEL</t>
  </si>
  <si>
    <t xml:space="preserve">Q. 25.1 Boas práticas de impressão </t>
  </si>
  <si>
    <t xml:space="preserve">Q. 25.3 Prática de outsourcing </t>
  </si>
  <si>
    <t xml:space="preserve">Q. 26.1 Utiliza processo eletrônico </t>
  </si>
  <si>
    <t>Q. 26.4 Realiza monitoramento de consumo de papel</t>
  </si>
  <si>
    <t>IASA 6</t>
  </si>
  <si>
    <t>INDICADOR 7 - RESÍDUOS E COLETA</t>
  </si>
  <si>
    <t xml:space="preserve">Q. 28.1 Plano de gestão de resíduos sólidos </t>
  </si>
  <si>
    <t xml:space="preserve">Q. 28.2 Comissão de Coleta Seletiva Solidária </t>
  </si>
  <si>
    <t>Q. 28.5 Encaminha avaliações ao CIISC</t>
  </si>
  <si>
    <t>IASA 7</t>
  </si>
  <si>
    <t>INDICADOR 8 – CPS</t>
  </si>
  <si>
    <t xml:space="preserve">Q. 32.3 Avaliação jurídica sobre critérios de sustentabilidade nas contratações </t>
  </si>
  <si>
    <t xml:space="preserve">Q. 32.4 planejamento de compras anual, especificando itens sustentáveis </t>
  </si>
  <si>
    <t>Q32.6 Realiza avaliação do ciclo de vida (ACV)</t>
  </si>
  <si>
    <t>IASA 8</t>
  </si>
  <si>
    <t>INDICADOR 9 – MOB</t>
  </si>
  <si>
    <t xml:space="preserve">Q. 35.2 Monitoramento de deslocamentos terrestres </t>
  </si>
  <si>
    <t xml:space="preserve">Q. 35.4 Monitoramento de deslocamentos aéreos </t>
  </si>
  <si>
    <t xml:space="preserve">Q. 35.7 Compensação do carbono emitido </t>
  </si>
  <si>
    <t xml:space="preserve">Q. 35.8 Uso de combustível menos poluente </t>
  </si>
  <si>
    <t>Q. 35.11 Infraestrutura bicicletária</t>
  </si>
  <si>
    <t>IASA 9</t>
  </si>
  <si>
    <t>INDICADOR 10 – CAPACITAÇÃO</t>
  </si>
  <si>
    <t xml:space="preserve">Q. 38.1 Capacitação dos gestores responsáveis pela  sustentabilidade </t>
  </si>
  <si>
    <t xml:space="preserve">Q 38.2 Capacitação dos gestores responsáveis pelas compras </t>
  </si>
  <si>
    <t>Q 38.6 Campanhas abrangentes sobre sustentabilidade</t>
  </si>
  <si>
    <t>IASA 10</t>
  </si>
  <si>
    <t>INDICADOR 11 – PROGRAMAS</t>
  </si>
  <si>
    <t xml:space="preserve">Q. 40.1 Adesão à A3P </t>
  </si>
  <si>
    <t xml:space="preserve">Q. 40.2 Adesão ao Procel Edifica </t>
  </si>
  <si>
    <t>Q 40.4 Adesão ao PES</t>
  </si>
  <si>
    <t xml:space="preserve">IASA 11 </t>
  </si>
  <si>
    <t>TRF1ª = 1,96</t>
  </si>
  <si>
    <t>SJPA = 1,73</t>
  </si>
  <si>
    <t>APF</t>
  </si>
  <si>
    <t>Poder Executivo</t>
  </si>
  <si>
    <t>Poder Legislativo</t>
  </si>
  <si>
    <t>Poder Judiciário</t>
  </si>
  <si>
    <t>(*) Resultado publicado pelo TCU em 2017, a Auditoria Operacional nas Ações Adotadas pela Administração Pública Federal nas Áreas de Redução de Consumo Próprio de Papel, Energia Elétrica e de Água</t>
  </si>
  <si>
    <t xml:space="preserve"> (TC: 006.615/2016-3 – Ato originário:  Acórdão 833/2014 – TCU – Plenário (TC 026.652/2013-7)</t>
  </si>
  <si>
    <t>1º Grau</t>
  </si>
  <si>
    <t>2º Grau</t>
  </si>
  <si>
    <t>1ª Região</t>
  </si>
  <si>
    <t>ADMINISTRAÇÃO PÚBLICA FEDERAL *</t>
  </si>
  <si>
    <t>ÍNDICE DE ACOMPANHAMENTO DA SUSTENTABILIDADE NA ADMINISTRAÇÃO – IASA</t>
  </si>
  <si>
    <t xml:space="preserve">IASA </t>
  </si>
  <si>
    <t xml:space="preserve"> (TC: 006.615/2016-3 – Ato originário:  Acórdão 833/2014 – TCU – Plenário (TC 026.652/2013-7) </t>
  </si>
  <si>
    <t>TRF1</t>
  </si>
  <si>
    <t>SJMG = 2,09</t>
  </si>
  <si>
    <t>SJDF = 1,58</t>
  </si>
  <si>
    <t>1ª REGIÃO = 1,88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</si>
</sst>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8"/>
      <color rgb="FF365F9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rgb="FF365F9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31849B"/>
      <name val="Calibri"/>
      <family val="2"/>
      <scheme val="minor"/>
    </font>
    <font>
      <sz val="8"/>
      <color rgb="FF31849B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/>
      <right/>
      <top style="medium">
        <color rgb="FF4BACC6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wrapText="1"/>
    </xf>
    <xf numFmtId="0" fontId="1" fillId="2" borderId="0" xfId="0" applyFont="1" applyFill="1" applyAlignment="1">
      <alignment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  <xf numFmtId="0" fontId="1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  <xf numFmtId="0" fontId="1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4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5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8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1" fillId="9" borderId="0" xfId="0" applyFont="1" applyFill="1" applyAlignment="1">
      <alignment vertical="top" wrapText="1"/>
    </xf>
    <xf numFmtId="0" fontId="1" fillId="10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vertical="top" wrapText="1"/>
    </xf>
    <xf numFmtId="0" fontId="2" fillId="10" borderId="0" xfId="0" applyFont="1" applyFill="1" applyAlignment="1">
      <alignment horizontal="center" wrapText="1"/>
    </xf>
    <xf numFmtId="0" fontId="3" fillId="9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 vertical="top" wrapText="1"/>
    </xf>
    <xf numFmtId="0" fontId="2" fillId="6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1" fillId="2" borderId="0" xfId="0" applyFont="1" applyFill="1" applyAlignment="1">
      <alignment vertical="top" wrapText="1"/>
    </xf>
    <xf numFmtId="0" fontId="1" fillId="11" borderId="0" xfId="0" applyFont="1" applyFill="1" applyAlignment="1">
      <alignment vertical="top" wrapText="1"/>
    </xf>
    <xf numFmtId="0" fontId="1" fillId="12" borderId="0" xfId="0" applyFont="1" applyFill="1" applyAlignment="1">
      <alignment horizontal="center" wrapText="1"/>
    </xf>
    <xf numFmtId="0" fontId="1" fillId="11" borderId="0" xfId="0" applyFont="1" applyFill="1" applyAlignment="1">
      <alignment horizontal="center" wrapText="1"/>
    </xf>
    <xf numFmtId="0" fontId="1" fillId="11" borderId="0" xfId="0" applyFont="1" applyFill="1" applyAlignment="1">
      <alignment horizontal="center" vertical="top" wrapText="1"/>
    </xf>
    <xf numFmtId="0" fontId="2" fillId="11" borderId="0" xfId="0" applyFont="1" applyFill="1" applyAlignment="1">
      <alignment horizontal="center" wrapText="1"/>
    </xf>
    <xf numFmtId="0" fontId="2" fillId="13" borderId="0" xfId="0" applyFont="1" applyFill="1" applyAlignment="1">
      <alignment horizontal="center" wrapText="1"/>
    </xf>
    <xf numFmtId="0" fontId="1" fillId="14" borderId="0" xfId="0" applyFont="1" applyFill="1" applyAlignment="1">
      <alignment vertical="top" wrapText="1"/>
    </xf>
    <xf numFmtId="0" fontId="2" fillId="15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1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vertical="top" wrapText="1"/>
    </xf>
    <xf numFmtId="0" fontId="1" fillId="15" borderId="0" xfId="0" applyFont="1" applyFill="1" applyAlignment="1">
      <alignment horizontal="center" wrapText="1"/>
    </xf>
    <xf numFmtId="0" fontId="1" fillId="1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vertical="top" wrapText="1"/>
    </xf>
    <xf numFmtId="0" fontId="5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vertical="top" wrapText="1"/>
    </xf>
    <xf numFmtId="2" fontId="0" fillId="0" borderId="0" xfId="0" applyNumberFormat="1"/>
    <xf numFmtId="2" fontId="3" fillId="0" borderId="0" xfId="0" applyNumberFormat="1" applyFont="1" applyFill="1" applyBorder="1" applyAlignment="1">
      <alignment horizontal="center" wrapText="1"/>
    </xf>
    <xf numFmtId="0" fontId="1" fillId="5" borderId="0" xfId="0" applyFont="1" applyFill="1" applyAlignment="1">
      <alignment vertical="top" wrapText="1"/>
    </xf>
    <xf numFmtId="0" fontId="6" fillId="4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16" borderId="0" xfId="0" applyFont="1" applyFill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/>
    <xf numFmtId="0" fontId="8" fillId="16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17" borderId="0" xfId="0" applyFont="1" applyFill="1" applyAlignment="1">
      <alignment vertical="top" wrapText="1"/>
    </xf>
    <xf numFmtId="0" fontId="1" fillId="17" borderId="0" xfId="0" applyFont="1" applyFill="1" applyAlignment="1">
      <alignment horizontal="center" wrapText="1"/>
    </xf>
    <xf numFmtId="2" fontId="1" fillId="4" borderId="0" xfId="0" applyNumberFormat="1" applyFont="1" applyFill="1" applyAlignment="1">
      <alignment horizontal="center" vertical="top" wrapText="1"/>
    </xf>
    <xf numFmtId="0" fontId="10" fillId="7" borderId="0" xfId="0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wrapText="1"/>
    </xf>
    <xf numFmtId="2" fontId="1" fillId="5" borderId="0" xfId="0" applyNumberFormat="1" applyFont="1" applyFill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16" borderId="0" xfId="0" applyFont="1" applyFill="1" applyAlignment="1">
      <alignment horizontal="justify" wrapText="1"/>
    </xf>
    <xf numFmtId="0" fontId="9" fillId="16" borderId="4" xfId="0" applyFont="1" applyFill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2019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'TRF1'!$B$1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'TRF1'!$A$2:$A$13</c:f>
              <c:strCache>
                <c:ptCount val="12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  <c:pt idx="11">
                  <c:v>IASA TOTAL</c:v>
                </c:pt>
              </c:strCache>
            </c:strRef>
          </c:cat>
          <c:val>
            <c:numRef>
              <c:f>'TRF1'!$B$2:$B$13</c:f>
              <c:numCache>
                <c:formatCode>0.00</c:formatCode>
                <c:ptCount val="12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  <c:pt idx="11">
                  <c:v>1.8766666666666667</c:v>
                </c:pt>
              </c:numCache>
            </c:numRef>
          </c:val>
        </c:ser>
        <c:ser>
          <c:idx val="1"/>
          <c:order val="1"/>
          <c:tx>
            <c:strRef>
              <c:f>'TRF1'!$C$1</c:f>
              <c:strCache>
                <c:ptCount val="1"/>
                <c:pt idx="0">
                  <c:v>TRF1ª = 1,96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'TRF1'!$A$2:$A$13</c:f>
              <c:strCache>
                <c:ptCount val="12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  <c:pt idx="11">
                  <c:v>IASA TOTAL</c:v>
                </c:pt>
              </c:strCache>
            </c:strRef>
          </c:cat>
          <c:val>
            <c:numRef>
              <c:f>'TRF1'!$C$2:$C$13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1.5999999999999999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 formatCode="0.00">
                  <c:v>1.96</c:v>
                </c:pt>
              </c:numCache>
            </c:numRef>
          </c:val>
        </c:ser>
        <c:dLbls>
          <c:showVal val="1"/>
        </c:dLbls>
        <c:axId val="120108160"/>
        <c:axId val="120109696"/>
      </c:radarChart>
      <c:catAx>
        <c:axId val="120108160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20109696"/>
        <c:crosses val="autoZero"/>
        <c:auto val="1"/>
        <c:lblAlgn val="ctr"/>
        <c:lblOffset val="100"/>
      </c:catAx>
      <c:valAx>
        <c:axId val="120109696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2010816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SJBA!$A$31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9539918809201689E-2"/>
                  <c:y val="9.2592592592592657E-3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SJBA!$B$31:$C$31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SJBA!$A$32</c:f>
              <c:strCache>
                <c:ptCount val="1"/>
                <c:pt idx="0">
                  <c:v>SJBA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9539918809201689E-2"/>
                  <c:y val="4.6296296296296311E-3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SJBA!$B$32:$C$32</c:f>
              <c:numCache>
                <c:formatCode>General</c:formatCode>
                <c:ptCount val="2"/>
                <c:pt idx="0">
                  <c:v>1.18</c:v>
                </c:pt>
                <c:pt idx="1">
                  <c:v>1.51</c:v>
                </c:pt>
              </c:numCache>
            </c:numRef>
          </c:val>
        </c:ser>
        <c:marker val="1"/>
        <c:axId val="148202240"/>
        <c:axId val="148203776"/>
      </c:lineChart>
      <c:catAx>
        <c:axId val="148202240"/>
        <c:scaling>
          <c:orientation val="minMax"/>
        </c:scaling>
        <c:axPos val="b"/>
        <c:numFmt formatCode="General" sourceLinked="1"/>
        <c:majorTickMark val="none"/>
        <c:tickLblPos val="nextTo"/>
        <c:crossAx val="148203776"/>
        <c:crosses val="autoZero"/>
        <c:auto val="1"/>
        <c:lblAlgn val="ctr"/>
        <c:lblOffset val="100"/>
      </c:catAx>
      <c:valAx>
        <c:axId val="148203776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8202240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39589528304902372"/>
          <c:y val="0.14076188393117534"/>
          <c:w val="0.21078040481746294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2019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SJDF!$B$1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SJDF!$A$2:$A$12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SJDF!$B$2:$B$12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SJDF!$C$1</c:f>
              <c:strCache>
                <c:ptCount val="1"/>
                <c:pt idx="0">
                  <c:v>SJDF = 1,58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SJDF!$A$2:$A$12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SJDF!$C$2:$C$12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2.4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48237312"/>
        <c:axId val="148312832"/>
      </c:radarChart>
      <c:catAx>
        <c:axId val="14823731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8312832"/>
        <c:crosses val="autoZero"/>
        <c:auto val="1"/>
        <c:lblAlgn val="ctr"/>
        <c:lblOffset val="100"/>
      </c:catAx>
      <c:valAx>
        <c:axId val="148312832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823731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do IASA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SJDF!$A$36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3270791907102287E-2"/>
                  <c:y val="9.2592592592592657E-3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SJDF!$B$36:$C$36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SJDF!$A$37</c:f>
              <c:strCache>
                <c:ptCount val="1"/>
                <c:pt idx="0">
                  <c:v>SJDF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2303177956849097E-2"/>
                  <c:y val="5.0925925925925923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SJDF!$B$37:$C$37</c:f>
              <c:numCache>
                <c:formatCode>General</c:formatCode>
                <c:ptCount val="2"/>
                <c:pt idx="0">
                  <c:v>1.42</c:v>
                </c:pt>
                <c:pt idx="1">
                  <c:v>1.58</c:v>
                </c:pt>
              </c:numCache>
            </c:numRef>
          </c:val>
        </c:ser>
        <c:marker val="1"/>
        <c:axId val="148334464"/>
        <c:axId val="148336000"/>
      </c:lineChart>
      <c:catAx>
        <c:axId val="148334464"/>
        <c:scaling>
          <c:orientation val="minMax"/>
        </c:scaling>
        <c:axPos val="b"/>
        <c:numFmt formatCode="General" sourceLinked="1"/>
        <c:majorTickMark val="none"/>
        <c:tickLblPos val="nextTo"/>
        <c:crossAx val="148336000"/>
        <c:crosses val="autoZero"/>
        <c:auto val="1"/>
        <c:lblAlgn val="ctr"/>
        <c:lblOffset val="100"/>
      </c:catAx>
      <c:valAx>
        <c:axId val="148336000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8334464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37356037807123665"/>
          <c:y val="0.12988306802206998"/>
          <c:w val="0.24257745157957777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2019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SJGO!$B$1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SJGO!$A$2:$A$12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SJGO!$B$2:$B$12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SJGO!$C$1</c:f>
              <c:strCache>
                <c:ptCount val="1"/>
                <c:pt idx="0">
                  <c:v>SJGO = 1,56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SJGO!$A$2:$A$12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SJGO!$C$2:$C$12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1.2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48496768"/>
        <c:axId val="148498304"/>
      </c:radarChart>
      <c:catAx>
        <c:axId val="14849676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8498304"/>
        <c:crosses val="autoZero"/>
        <c:auto val="1"/>
        <c:lblAlgn val="ctr"/>
        <c:lblOffset val="100"/>
      </c:catAx>
      <c:valAx>
        <c:axId val="14849830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849676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SJGO!$A$39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7.0294784580498884E-2"/>
                  <c:y val="0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SJGO!$B$39:$C$39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SJGO!$A$40</c:f>
              <c:strCache>
                <c:ptCount val="1"/>
                <c:pt idx="0">
                  <c:v>SJGO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7.2562358276643993E-2"/>
                  <c:y val="3.2407407407407419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SJGO!$B$40:$C$40</c:f>
              <c:numCache>
                <c:formatCode>General</c:formatCode>
                <c:ptCount val="2"/>
                <c:pt idx="0">
                  <c:v>1.56</c:v>
                </c:pt>
                <c:pt idx="1">
                  <c:v>1.56</c:v>
                </c:pt>
              </c:numCache>
            </c:numRef>
          </c:val>
        </c:ser>
        <c:marker val="1"/>
        <c:axId val="148528128"/>
        <c:axId val="148554496"/>
      </c:lineChart>
      <c:catAx>
        <c:axId val="148528128"/>
        <c:scaling>
          <c:orientation val="minMax"/>
        </c:scaling>
        <c:axPos val="b"/>
        <c:numFmt formatCode="General" sourceLinked="1"/>
        <c:majorTickMark val="none"/>
        <c:tickLblPos val="nextTo"/>
        <c:crossAx val="148554496"/>
        <c:crosses val="autoZero"/>
        <c:auto val="1"/>
        <c:lblAlgn val="ctr"/>
        <c:lblOffset val="100"/>
      </c:catAx>
      <c:valAx>
        <c:axId val="148554496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8528128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35867338011320027"/>
          <c:y val="0.17779892096821234"/>
          <c:w val="0.29665541807274098"/>
          <c:h val="9.7989938757655284E-2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2019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SJMA!$B$1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SJMA!$B$2:$B$12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SJMA!$C$1</c:f>
              <c:strCache>
                <c:ptCount val="1"/>
                <c:pt idx="0">
                  <c:v>SJMA = 2,09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SJMA!$C$2:$C$12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1.9999999999999998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axId val="148588032"/>
        <c:axId val="148589568"/>
      </c:radarChart>
      <c:catAx>
        <c:axId val="14858803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8589568"/>
        <c:crosses val="autoZero"/>
        <c:auto val="1"/>
        <c:lblAlgn val="ctr"/>
        <c:lblOffset val="100"/>
      </c:catAx>
      <c:valAx>
        <c:axId val="14858956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858803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SJMA!$A$33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8252427184466035E-2"/>
                  <c:y val="3.2407407407407419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SJMA!$B$33:$C$33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SJMA!$A$34</c:f>
              <c:strCache>
                <c:ptCount val="1"/>
                <c:pt idx="0">
                  <c:v>SJMA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5016181229773496E-2"/>
                  <c:y val="0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SJMA!$B$34:$C$34</c:f>
              <c:numCache>
                <c:formatCode>General</c:formatCode>
                <c:ptCount val="2"/>
                <c:pt idx="0">
                  <c:v>1.96</c:v>
                </c:pt>
                <c:pt idx="1">
                  <c:v>2.09</c:v>
                </c:pt>
              </c:numCache>
            </c:numRef>
          </c:val>
        </c:ser>
        <c:marker val="1"/>
        <c:axId val="148648320"/>
        <c:axId val="148649856"/>
      </c:lineChart>
      <c:catAx>
        <c:axId val="148648320"/>
        <c:scaling>
          <c:orientation val="minMax"/>
        </c:scaling>
        <c:axPos val="b"/>
        <c:numFmt formatCode="General" sourceLinked="1"/>
        <c:majorTickMark val="none"/>
        <c:tickLblPos val="nextTo"/>
        <c:crossAx val="148649856"/>
        <c:crosses val="autoZero"/>
        <c:auto val="1"/>
        <c:lblAlgn val="ctr"/>
        <c:lblOffset val="100"/>
      </c:catAx>
      <c:valAx>
        <c:axId val="148649856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8648320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34884093978543962"/>
          <c:y val="0.14539151356080493"/>
          <c:w val="0.31895844269466339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2019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SJMG!$B$1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SJMG!$A$2:$A$12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SJMG!$B$2:$B$12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SJMG!$C$1</c:f>
              <c:strCache>
                <c:ptCount val="1"/>
                <c:pt idx="0">
                  <c:v>SJMG = 2,09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SJMG!$A$2:$A$12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SJMG!$C$2:$C$12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1.9999999999999998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axId val="148785792"/>
        <c:axId val="148791680"/>
      </c:radarChart>
      <c:catAx>
        <c:axId val="14878579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8791680"/>
        <c:crosses val="autoZero"/>
        <c:auto val="1"/>
        <c:lblAlgn val="ctr"/>
        <c:lblOffset val="100"/>
      </c:catAx>
      <c:valAx>
        <c:axId val="14879168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878579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do IASA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SJMG!$A$35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6199095022624452E-2"/>
                  <c:y val="6.9444444444444475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SJMG!$B$35:$C$35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SJMG!$A$36</c:f>
              <c:strCache>
                <c:ptCount val="1"/>
                <c:pt idx="0">
                  <c:v>SJMG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6757164404223242E-2"/>
                  <c:y val="-2.7777777777777801E-2"/>
                </c:manualLayout>
              </c:layout>
              <c:showVal val="1"/>
            </c:dLbl>
            <c:dLbl>
              <c:idx val="1"/>
              <c:layout>
                <c:manualLayout>
                  <c:x val="-1.5082956259426851E-2"/>
                  <c:y val="-4.6296296296296315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SJMG!$B$36:$C$36</c:f>
              <c:numCache>
                <c:formatCode>General</c:formatCode>
                <c:ptCount val="2"/>
                <c:pt idx="0">
                  <c:v>1.73</c:v>
                </c:pt>
                <c:pt idx="1">
                  <c:v>2.09</c:v>
                </c:pt>
              </c:numCache>
            </c:numRef>
          </c:val>
        </c:ser>
        <c:marker val="1"/>
        <c:axId val="148825600"/>
        <c:axId val="148827136"/>
      </c:lineChart>
      <c:catAx>
        <c:axId val="148825600"/>
        <c:scaling>
          <c:orientation val="minMax"/>
        </c:scaling>
        <c:axPos val="b"/>
        <c:numFmt formatCode="General" sourceLinked="1"/>
        <c:majorTickMark val="none"/>
        <c:tickLblPos val="nextTo"/>
        <c:crossAx val="148827136"/>
        <c:crosses val="autoZero"/>
        <c:auto val="1"/>
        <c:lblAlgn val="ctr"/>
        <c:lblOffset val="100"/>
      </c:catAx>
      <c:valAx>
        <c:axId val="148827136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8825600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40750371135734753"/>
          <c:y val="0.1546507728200642"/>
          <c:w val="0.19883113027161198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2019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SJMT!$B$1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SJMT!$A$2:$A$12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SJMT!$B$2:$B$12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SJMT!$C$1</c:f>
              <c:strCache>
                <c:ptCount val="1"/>
                <c:pt idx="0">
                  <c:v>SJMT = 2,18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SJMT!$A$2:$A$12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SJMT!$C$2:$C$12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1.9999999999999998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axId val="148758528"/>
        <c:axId val="148760064"/>
      </c:radarChart>
      <c:catAx>
        <c:axId val="14875852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8760064"/>
        <c:crosses val="autoZero"/>
        <c:auto val="1"/>
        <c:lblAlgn val="ctr"/>
        <c:lblOffset val="100"/>
      </c:catAx>
      <c:valAx>
        <c:axId val="14876006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875852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Evolução do IASA</a:t>
            </a:r>
            <a:r>
              <a:rPr lang="en-US" baseline="0"/>
              <a:t> 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'TRF1'!$A$32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5045045045045043E-2"/>
                  <c:y val="-3.9111100161371849E-2"/>
                </c:manualLayout>
              </c:layout>
              <c:showVal val="1"/>
            </c:dLbl>
            <c:dLbl>
              <c:idx val="1"/>
              <c:layout>
                <c:manualLayout>
                  <c:x val="-3.2432432432432441E-2"/>
                  <c:y val="3.555554560124708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'TRF1'!$B$32:$C$32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'TRF1'!$A$33</c:f>
              <c:strCache>
                <c:ptCount val="1"/>
                <c:pt idx="0">
                  <c:v>TRF1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6846846846846868E-2"/>
                  <c:y val="3.9111100161371801E-2"/>
                </c:manualLayout>
              </c:layout>
              <c:showVal val="1"/>
            </c:dLbl>
            <c:dLbl>
              <c:idx val="1"/>
              <c:layout>
                <c:manualLayout>
                  <c:x val="-1.9819819819819829E-2"/>
                  <c:y val="-3.555554560124708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'TRF1'!$B$33:$C$33</c:f>
              <c:numCache>
                <c:formatCode>General</c:formatCode>
                <c:ptCount val="2"/>
                <c:pt idx="0">
                  <c:v>1.64</c:v>
                </c:pt>
                <c:pt idx="1">
                  <c:v>1.96</c:v>
                </c:pt>
              </c:numCache>
            </c:numRef>
          </c:val>
        </c:ser>
        <c:marker val="1"/>
        <c:axId val="120955264"/>
        <c:axId val="120956800"/>
      </c:lineChart>
      <c:catAx>
        <c:axId val="120955264"/>
        <c:scaling>
          <c:orientation val="minMax"/>
        </c:scaling>
        <c:axPos val="b"/>
        <c:numFmt formatCode="General" sourceLinked="1"/>
        <c:majorTickMark val="none"/>
        <c:tickLblPos val="nextTo"/>
        <c:crossAx val="120956800"/>
        <c:crosses val="autoZero"/>
        <c:auto val="1"/>
        <c:lblAlgn val="ctr"/>
        <c:lblOffset val="100"/>
      </c:catAx>
      <c:valAx>
        <c:axId val="120956800"/>
        <c:scaling>
          <c:orientation val="minMax"/>
          <c:max val="3"/>
          <c:min val="1"/>
        </c:scaling>
        <c:axPos val="l"/>
        <c:numFmt formatCode="General" sourceLinked="1"/>
        <c:tickLblPos val="nextTo"/>
        <c:crossAx val="120955264"/>
        <c:crosses val="autoZero"/>
        <c:crossBetween val="between"/>
        <c:majorUnit val="0.5"/>
        <c:minorUnit val="0.5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Evolução IASA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SJMT!$A$28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5760557605576078E-2"/>
                  <c:y val="-4.6296296296296311E-3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SJMT!$B$28:$C$28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SJMT!$A$29</c:f>
              <c:strCache>
                <c:ptCount val="1"/>
                <c:pt idx="0">
                  <c:v>SJMT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920049200492007E-2"/>
                  <c:y val="5.0925925925925923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SJMT!$B$29:$C$29</c:f>
              <c:numCache>
                <c:formatCode>General</c:formatCode>
                <c:ptCount val="2"/>
                <c:pt idx="0">
                  <c:v>1.51</c:v>
                </c:pt>
                <c:pt idx="1">
                  <c:v>2.1800000000000002</c:v>
                </c:pt>
              </c:numCache>
            </c:numRef>
          </c:val>
        </c:ser>
        <c:marker val="1"/>
        <c:axId val="148855424"/>
        <c:axId val="148861312"/>
      </c:lineChart>
      <c:catAx>
        <c:axId val="148855424"/>
        <c:scaling>
          <c:orientation val="minMax"/>
        </c:scaling>
        <c:axPos val="b"/>
        <c:numFmt formatCode="General" sourceLinked="1"/>
        <c:majorTickMark val="none"/>
        <c:tickLblPos val="nextTo"/>
        <c:crossAx val="148861312"/>
        <c:crosses val="autoZero"/>
        <c:auto val="1"/>
        <c:lblAlgn val="ctr"/>
        <c:lblOffset val="100"/>
      </c:catAx>
      <c:valAx>
        <c:axId val="148861312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8855424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31715266841644807"/>
          <c:y val="0.14539151356080493"/>
          <c:w val="0.39118066491688563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IASA 2019</a:t>
            </a:r>
          </a:p>
        </c:rich>
      </c:tx>
      <c:layout>
        <c:manualLayout>
          <c:xMode val="edge"/>
          <c:yMode val="edge"/>
          <c:x val="0.44264542129084289"/>
          <c:y val="1.9903693140719634E-2"/>
        </c:manualLayout>
      </c:layout>
    </c:title>
    <c:plotArea>
      <c:layout/>
      <c:radarChart>
        <c:radarStyle val="marker"/>
        <c:ser>
          <c:idx val="0"/>
          <c:order val="0"/>
          <c:tx>
            <c:strRef>
              <c:f>SJPA!$B$1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SJPA!$A$2:$A$12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SJPA!$B$2:$B$12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SJPA!$C$1</c:f>
              <c:strCache>
                <c:ptCount val="1"/>
                <c:pt idx="0">
                  <c:v>SJPA = 1,73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SJPA!$A$2:$A$12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SJPA!$C$2:$C$12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49005440"/>
        <c:axId val="149006976"/>
      </c:radarChart>
      <c:catAx>
        <c:axId val="149005440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9006976"/>
        <c:crosses val="autoZero"/>
        <c:auto val="1"/>
        <c:lblAlgn val="ctr"/>
        <c:lblOffset val="100"/>
      </c:catAx>
      <c:valAx>
        <c:axId val="149006976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900544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do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7.4691616489115334E-2"/>
          <c:y val="0.1901738845144357"/>
          <c:w val="0.78754361587154542"/>
          <c:h val="0.68921660834062382"/>
        </c:manualLayout>
      </c:layout>
      <c:lineChart>
        <c:grouping val="standard"/>
        <c:ser>
          <c:idx val="0"/>
          <c:order val="0"/>
          <c:tx>
            <c:strRef>
              <c:f>SJPA!$A$33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1764705882352942E-2"/>
                  <c:y val="-1.3888888888888897E-2"/>
                </c:manualLayout>
              </c:layout>
              <c:showVal val="1"/>
            </c:dLbl>
            <c:dLbl>
              <c:idx val="1"/>
              <c:layout>
                <c:manualLayout>
                  <c:x val="-1.5686274509803921E-3"/>
                  <c:y val="-3.7037037037037049E-2"/>
                </c:manualLayout>
              </c:layout>
              <c:showVal val="1"/>
            </c:dLbl>
            <c:showVal val="1"/>
          </c:dLbls>
          <c:cat>
            <c:numRef>
              <c:f>SJPA!$B$32:$C$32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SJPA!$B$33:$C$33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SJPA!$A$34</c:f>
              <c:strCache>
                <c:ptCount val="1"/>
                <c:pt idx="0">
                  <c:v>SJPA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7058823529411778E-2"/>
                  <c:y val="2.7777777777777717E-2"/>
                </c:manualLayout>
              </c:layout>
              <c:showVal val="1"/>
            </c:dLbl>
            <c:showVal val="1"/>
          </c:dLbls>
          <c:cat>
            <c:numRef>
              <c:f>SJPA!$B$32:$C$32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SJPA!$B$34:$C$34</c:f>
              <c:numCache>
                <c:formatCode>General</c:formatCode>
                <c:ptCount val="2"/>
                <c:pt idx="0">
                  <c:v>1.64</c:v>
                </c:pt>
                <c:pt idx="1">
                  <c:v>1.73</c:v>
                </c:pt>
              </c:numCache>
            </c:numRef>
          </c:val>
        </c:ser>
        <c:marker val="1"/>
        <c:axId val="148926464"/>
        <c:axId val="148928000"/>
      </c:lineChart>
      <c:catAx>
        <c:axId val="148926464"/>
        <c:scaling>
          <c:orientation val="minMax"/>
        </c:scaling>
        <c:axPos val="b"/>
        <c:numFmt formatCode="General" sourceLinked="1"/>
        <c:majorTickMark val="none"/>
        <c:tickLblPos val="nextTo"/>
        <c:crossAx val="148928000"/>
        <c:crosses val="autoZero"/>
        <c:auto val="1"/>
        <c:lblAlgn val="ctr"/>
        <c:lblOffset val="100"/>
      </c:catAx>
      <c:valAx>
        <c:axId val="148928000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8926464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33104155730533685"/>
          <c:y val="0.13150262467191598"/>
          <c:w val="0.36618066491688561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2019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SJPI!$B$1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SJPI!$A$2:$A$12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SJPI!$B$2:$B$12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SJPI!$C$1</c:f>
              <c:strCache>
                <c:ptCount val="1"/>
                <c:pt idx="0">
                  <c:v>SJPI = 1,47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SJPI!$A$2:$A$12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SJPI!$C$2:$C$12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1.2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48961536"/>
        <c:axId val="149045248"/>
      </c:radarChart>
      <c:catAx>
        <c:axId val="148961536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9045248"/>
        <c:crosses val="autoZero"/>
        <c:auto val="1"/>
        <c:lblAlgn val="ctr"/>
        <c:lblOffset val="100"/>
      </c:catAx>
      <c:valAx>
        <c:axId val="14904524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896153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Evolução IASA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SJPI!$A$37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7.2222222222222243E-2"/>
                  <c:y val="5.0925925925925923E-2"/>
                </c:manualLayout>
              </c:layout>
              <c:showVal val="1"/>
            </c:dLbl>
            <c:showVal val="1"/>
          </c:dLbls>
          <c:cat>
            <c:numRef>
              <c:f>SJPI!$B$36:$C$36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SJPI!$B$37:$C$37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SJPI!$A$38</c:f>
              <c:strCache>
                <c:ptCount val="1"/>
                <c:pt idx="0">
                  <c:v>SJPI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3333333333333343E-2"/>
                  <c:y val="4.1666666666666664E-2"/>
                </c:manualLayout>
              </c:layout>
              <c:showVal val="1"/>
            </c:dLbl>
            <c:showVal val="1"/>
          </c:dLbls>
          <c:cat>
            <c:numRef>
              <c:f>SJPI!$B$36:$C$36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SJPI!$B$38:$C$38</c:f>
              <c:numCache>
                <c:formatCode>General</c:formatCode>
                <c:ptCount val="2"/>
                <c:pt idx="0">
                  <c:v>1.29</c:v>
                </c:pt>
                <c:pt idx="1">
                  <c:v>1.47</c:v>
                </c:pt>
              </c:numCache>
            </c:numRef>
          </c:val>
        </c:ser>
        <c:marker val="1"/>
        <c:axId val="149095552"/>
        <c:axId val="149097088"/>
      </c:lineChart>
      <c:catAx>
        <c:axId val="149095552"/>
        <c:scaling>
          <c:orientation val="minMax"/>
        </c:scaling>
        <c:axPos val="b"/>
        <c:numFmt formatCode="General" sourceLinked="1"/>
        <c:majorTickMark val="none"/>
        <c:tickLblPos val="nextTo"/>
        <c:crossAx val="149097088"/>
        <c:crosses val="autoZero"/>
        <c:auto val="1"/>
        <c:lblAlgn val="ctr"/>
        <c:lblOffset val="100"/>
      </c:catAx>
      <c:valAx>
        <c:axId val="149097088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9095552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42016588835486507"/>
          <c:y val="0.1546507728200642"/>
          <c:w val="0.17435070616172979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2019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SJRO!$B$1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SJRO!$A$2:$A$12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SJRO!$B$2:$B$12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SJRO!$C$1</c:f>
              <c:strCache>
                <c:ptCount val="1"/>
                <c:pt idx="0">
                  <c:v>SJRO = 1,65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SJRO!$A$2:$A$12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SJRO!$C$2:$C$12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2.1999999999999997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49151104"/>
        <c:axId val="149161088"/>
      </c:radarChart>
      <c:catAx>
        <c:axId val="149151104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9161088"/>
        <c:crosses val="autoZero"/>
        <c:auto val="1"/>
        <c:lblAlgn val="ctr"/>
        <c:lblOffset val="100"/>
      </c:catAx>
      <c:valAx>
        <c:axId val="14916108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915110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Evolução IASA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SJRO!$A$34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1220488195278101E-2"/>
                  <c:y val="0"/>
                </c:manualLayout>
              </c:layout>
              <c:showVal val="1"/>
            </c:dLbl>
            <c:showVal val="1"/>
          </c:dLbls>
          <c:cat>
            <c:numRef>
              <c:f>SJRO!$B$33:$C$33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SJRO!$B$34:$C$34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SJRO!$A$35</c:f>
              <c:strCache>
                <c:ptCount val="1"/>
                <c:pt idx="0">
                  <c:v>SJRO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8019207683073231E-2"/>
                  <c:y val="4.6296296296296315E-2"/>
                </c:manualLayout>
              </c:layout>
              <c:showVal val="1"/>
            </c:dLbl>
            <c:showVal val="1"/>
          </c:dLbls>
          <c:cat>
            <c:numRef>
              <c:f>SJRO!$B$33:$C$33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SJRO!$B$35:$C$35</c:f>
              <c:numCache>
                <c:formatCode>General</c:formatCode>
                <c:ptCount val="2"/>
                <c:pt idx="0">
                  <c:v>1.56</c:v>
                </c:pt>
                <c:pt idx="1">
                  <c:v>1.65</c:v>
                </c:pt>
              </c:numCache>
            </c:numRef>
          </c:val>
        </c:ser>
        <c:marker val="1"/>
        <c:axId val="149203200"/>
        <c:axId val="149213184"/>
      </c:lineChart>
      <c:catAx>
        <c:axId val="149203200"/>
        <c:scaling>
          <c:orientation val="minMax"/>
        </c:scaling>
        <c:axPos val="b"/>
        <c:numFmt formatCode="General" sourceLinked="1"/>
        <c:majorTickMark val="none"/>
        <c:tickLblPos val="nextTo"/>
        <c:crossAx val="149213184"/>
        <c:crosses val="autoZero"/>
        <c:auto val="1"/>
        <c:lblAlgn val="ctr"/>
        <c:lblOffset val="100"/>
      </c:catAx>
      <c:valAx>
        <c:axId val="149213184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9203200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39363739196466008"/>
          <c:y val="0.15002114319043464"/>
          <c:w val="0.20940382452193482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IASA 2019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SJRR!$B$1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SJRR!$A$2:$A$12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SJRR!$B$2:$B$12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SJRR!$C$1</c:f>
              <c:strCache>
                <c:ptCount val="1"/>
                <c:pt idx="0">
                  <c:v>SJRR = 1,82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SJRR!$A$2:$A$12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SJRR!$C$2:$C$12</c:f>
              <c:numCache>
                <c:formatCode>General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1.9999999999999998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49242624"/>
        <c:axId val="149244160"/>
      </c:radarChart>
      <c:catAx>
        <c:axId val="149242624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9244160"/>
        <c:crosses val="autoZero"/>
        <c:auto val="1"/>
        <c:lblAlgn val="ctr"/>
        <c:lblOffset val="100"/>
      </c:catAx>
      <c:valAx>
        <c:axId val="14924416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924262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Evolução IASA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SJRR!$A$35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2009456264775385E-2"/>
                  <c:y val="2.7777777777777801E-2"/>
                </c:manualLayout>
              </c:layout>
              <c:showVal val="1"/>
            </c:dLbl>
            <c:dLbl>
              <c:idx val="1"/>
              <c:layout>
                <c:manualLayout>
                  <c:x val="-9.4562647754137166E-3"/>
                  <c:y val="-4.6296296296296315E-2"/>
                </c:manualLayout>
              </c:layout>
              <c:showVal val="1"/>
            </c:dLbl>
            <c:showVal val="1"/>
          </c:dLbls>
          <c:cat>
            <c:numRef>
              <c:f>SJRR!$B$34:$C$34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SJRR!$B$35:$C$35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SJRR!$A$36</c:f>
              <c:strCache>
                <c:ptCount val="1"/>
                <c:pt idx="0">
                  <c:v>SJRR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3585500394011006E-2"/>
                  <c:y val="-4.6296296296296311E-3"/>
                </c:manualLayout>
              </c:layout>
              <c:showVal val="1"/>
            </c:dLbl>
            <c:showVal val="1"/>
          </c:dLbls>
          <c:cat>
            <c:numRef>
              <c:f>SJRR!$B$34:$C$34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SJRR!$B$36:$C$36</c:f>
              <c:numCache>
                <c:formatCode>General</c:formatCode>
                <c:ptCount val="2"/>
                <c:pt idx="0">
                  <c:v>1.82</c:v>
                </c:pt>
                <c:pt idx="1">
                  <c:v>1.82</c:v>
                </c:pt>
              </c:numCache>
            </c:numRef>
          </c:val>
        </c:ser>
        <c:marker val="1"/>
        <c:axId val="149290368"/>
        <c:axId val="148391040"/>
      </c:lineChart>
      <c:catAx>
        <c:axId val="149290368"/>
        <c:scaling>
          <c:orientation val="minMax"/>
        </c:scaling>
        <c:axPos val="b"/>
        <c:numFmt formatCode="General" sourceLinked="1"/>
        <c:majorTickMark val="none"/>
        <c:tickLblPos val="nextTo"/>
        <c:crossAx val="148391040"/>
        <c:crosses val="autoZero"/>
        <c:auto val="1"/>
        <c:lblAlgn val="ctr"/>
        <c:lblOffset val="100"/>
      </c:catAx>
      <c:valAx>
        <c:axId val="148391040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9290368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41398732959798484"/>
          <c:y val="0.13613225430154566"/>
          <c:w val="0.18569746157616834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2019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SJTO!$B$1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SJTO!$A$2:$A$12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SJTO!$B$2:$B$12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SJTO!$C$1</c:f>
              <c:strCache>
                <c:ptCount val="1"/>
                <c:pt idx="0">
                  <c:v>SJTO = 2,05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SJTO!$A$2:$A$12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SJTO!$C$2:$C$12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2.6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49337984"/>
        <c:axId val="149339520"/>
      </c:radarChart>
      <c:catAx>
        <c:axId val="149337984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9339520"/>
        <c:crosses val="autoZero"/>
        <c:auto val="1"/>
        <c:lblAlgn val="ctr"/>
        <c:lblOffset val="100"/>
      </c:catAx>
      <c:valAx>
        <c:axId val="14933952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933798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2019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SJAC!$B$1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SJAC!$A$2:$A$12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SJAC!$B$2:$B$12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SJAC!$C$1</c:f>
              <c:strCache>
                <c:ptCount val="1"/>
                <c:pt idx="0">
                  <c:v>SJAC = 2,09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SJAC!$A$2:$A$12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SJAC!$C$2:$C$12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3.0000000000000004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20978048"/>
        <c:axId val="122384768"/>
      </c:radarChart>
      <c:catAx>
        <c:axId val="12097804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22384768"/>
        <c:crosses val="autoZero"/>
        <c:auto val="1"/>
        <c:lblAlgn val="ctr"/>
        <c:lblOffset val="100"/>
      </c:catAx>
      <c:valAx>
        <c:axId val="12238476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2097804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Evolução IASA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SJTO!$A$32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5483311660164715E-2"/>
                  <c:y val="1.8518518518518524E-2"/>
                </c:manualLayout>
              </c:layout>
              <c:showVal val="1"/>
            </c:dLbl>
            <c:showVal val="1"/>
          </c:dLbls>
          <c:cat>
            <c:numRef>
              <c:f>SJTO!$B$31:$C$31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SJTO!$B$32:$C$32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SJTO!$A$33</c:f>
              <c:strCache>
                <c:ptCount val="1"/>
                <c:pt idx="0">
                  <c:v>SJTO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3749458170784539E-2"/>
                  <c:y val="9.2592592592592657E-3"/>
                </c:manualLayout>
              </c:layout>
              <c:showVal val="1"/>
            </c:dLbl>
            <c:showVal val="1"/>
          </c:dLbls>
          <c:cat>
            <c:numRef>
              <c:f>SJTO!$B$31:$C$31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SJTO!$B$33:$C$33</c:f>
              <c:numCache>
                <c:formatCode>General</c:formatCode>
                <c:ptCount val="2"/>
                <c:pt idx="0">
                  <c:v>2.02</c:v>
                </c:pt>
                <c:pt idx="1">
                  <c:v>2.0499999999999998</c:v>
                </c:pt>
              </c:numCache>
            </c:numRef>
          </c:val>
        </c:ser>
        <c:marker val="1"/>
        <c:axId val="149508864"/>
        <c:axId val="149510400"/>
      </c:lineChart>
      <c:catAx>
        <c:axId val="149508864"/>
        <c:scaling>
          <c:orientation val="minMax"/>
        </c:scaling>
        <c:axPos val="b"/>
        <c:numFmt formatCode="General" sourceLinked="1"/>
        <c:majorTickMark val="none"/>
        <c:tickLblPos val="nextTo"/>
        <c:crossAx val="149510400"/>
        <c:crosses val="autoZero"/>
        <c:auto val="1"/>
        <c:lblAlgn val="ctr"/>
        <c:lblOffset val="100"/>
      </c:catAx>
      <c:valAx>
        <c:axId val="149510400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9508864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38825307434750123"/>
          <c:y val="0.1546507728200642"/>
          <c:w val="0.2216298905419658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baseline="0"/>
              <a:t>IASA </a:t>
            </a:r>
            <a:endParaRPr lang="pt-BR"/>
          </a:p>
          <a:p>
            <a:pPr>
              <a:defRPr/>
            </a:pPr>
            <a:r>
              <a:rPr lang="pt-BR" sz="1800" b="1" i="0" baseline="0"/>
              <a:t>Administração Pública Federal 2017 X 1ª Região 2019</a:t>
            </a:r>
          </a:p>
          <a:p>
            <a:pPr>
              <a:defRPr/>
            </a:pPr>
            <a:endParaRPr lang="pt-BR"/>
          </a:p>
        </c:rich>
      </c:tx>
    </c:title>
    <c:plotArea>
      <c:layout/>
      <c:radarChart>
        <c:radarStyle val="marker"/>
        <c:ser>
          <c:idx val="0"/>
          <c:order val="0"/>
          <c:tx>
            <c:strRef>
              <c:f>'Comparativo ADF 1ª Região'!$B$1</c:f>
              <c:strCache>
                <c:ptCount val="1"/>
                <c:pt idx="0">
                  <c:v>APF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Região'!$B$2:$B$12</c:f>
              <c:numCache>
                <c:formatCode>General</c:formatCode>
                <c:ptCount val="11"/>
                <c:pt idx="0">
                  <c:v>1.39</c:v>
                </c:pt>
                <c:pt idx="1">
                  <c:v>1.65</c:v>
                </c:pt>
                <c:pt idx="2">
                  <c:v>1.44</c:v>
                </c:pt>
                <c:pt idx="3">
                  <c:v>2.23</c:v>
                </c:pt>
                <c:pt idx="4">
                  <c:v>1.63</c:v>
                </c:pt>
                <c:pt idx="5">
                  <c:v>2.2999999999999998</c:v>
                </c:pt>
                <c:pt idx="6">
                  <c:v>1.05</c:v>
                </c:pt>
                <c:pt idx="7">
                  <c:v>1.7</c:v>
                </c:pt>
                <c:pt idx="8">
                  <c:v>1.77</c:v>
                </c:pt>
                <c:pt idx="9">
                  <c:v>1.88</c:v>
                </c:pt>
                <c:pt idx="10">
                  <c:v>0.98</c:v>
                </c:pt>
              </c:numCache>
            </c:numRef>
          </c:val>
        </c:ser>
        <c:ser>
          <c:idx val="1"/>
          <c:order val="1"/>
          <c:tx>
            <c:strRef>
              <c:f>'Comparativo ADF 1ª Região'!$C$1</c:f>
              <c:strCache>
                <c:ptCount val="1"/>
                <c:pt idx="0">
                  <c:v>Poder Executivo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Região'!$C$2:$C$12</c:f>
              <c:numCache>
                <c:formatCode>General</c:formatCode>
                <c:ptCount val="11"/>
                <c:pt idx="0">
                  <c:v>1.19</c:v>
                </c:pt>
                <c:pt idx="1">
                  <c:v>1.59</c:v>
                </c:pt>
                <c:pt idx="2">
                  <c:v>1.44</c:v>
                </c:pt>
                <c:pt idx="3">
                  <c:v>2.17</c:v>
                </c:pt>
                <c:pt idx="4">
                  <c:v>1.66</c:v>
                </c:pt>
                <c:pt idx="5">
                  <c:v>2.33</c:v>
                </c:pt>
                <c:pt idx="6">
                  <c:v>1.1299999999999999</c:v>
                </c:pt>
                <c:pt idx="7">
                  <c:v>1.71</c:v>
                </c:pt>
                <c:pt idx="8">
                  <c:v>1.7</c:v>
                </c:pt>
                <c:pt idx="9">
                  <c:v>1.75</c:v>
                </c:pt>
                <c:pt idx="10">
                  <c:v>1.01</c:v>
                </c:pt>
              </c:numCache>
            </c:numRef>
          </c:val>
        </c:ser>
        <c:ser>
          <c:idx val="2"/>
          <c:order val="2"/>
          <c:tx>
            <c:strRef>
              <c:f>'Comparativo ADF 1ª Região'!$D$1</c:f>
              <c:strCache>
                <c:ptCount val="1"/>
                <c:pt idx="0">
                  <c:v>Poder Legislativo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Região'!$D$2:$D$12</c:f>
              <c:numCache>
                <c:formatCode>General</c:formatCode>
                <c:ptCount val="11"/>
                <c:pt idx="0">
                  <c:v>2.33</c:v>
                </c:pt>
                <c:pt idx="1">
                  <c:v>2.33</c:v>
                </c:pt>
                <c:pt idx="2">
                  <c:v>2.67</c:v>
                </c:pt>
                <c:pt idx="3">
                  <c:v>2.67</c:v>
                </c:pt>
                <c:pt idx="4">
                  <c:v>1.67</c:v>
                </c:pt>
                <c:pt idx="5">
                  <c:v>2.33</c:v>
                </c:pt>
                <c:pt idx="6">
                  <c:v>0.67</c:v>
                </c:pt>
                <c:pt idx="7">
                  <c:v>2</c:v>
                </c:pt>
                <c:pt idx="8">
                  <c:v>2.33</c:v>
                </c:pt>
                <c:pt idx="9">
                  <c:v>3</c:v>
                </c:pt>
                <c:pt idx="10">
                  <c:v>1.33</c:v>
                </c:pt>
              </c:numCache>
            </c:numRef>
          </c:val>
        </c:ser>
        <c:ser>
          <c:idx val="3"/>
          <c:order val="3"/>
          <c:tx>
            <c:strRef>
              <c:f>'Comparativo ADF 1ª Região'!$E$1</c:f>
              <c:strCache>
                <c:ptCount val="1"/>
                <c:pt idx="0">
                  <c:v>Poder Judiciário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Região'!$E$2:$E$12</c:f>
              <c:numCache>
                <c:formatCode>General</c:formatCode>
                <c:ptCount val="11"/>
                <c:pt idx="0">
                  <c:v>2.0499999999999998</c:v>
                </c:pt>
                <c:pt idx="1">
                  <c:v>1.81</c:v>
                </c:pt>
                <c:pt idx="2">
                  <c:v>1.29</c:v>
                </c:pt>
                <c:pt idx="3">
                  <c:v>2.38</c:v>
                </c:pt>
                <c:pt idx="4">
                  <c:v>1.48</c:v>
                </c:pt>
                <c:pt idx="5">
                  <c:v>2.19</c:v>
                </c:pt>
                <c:pt idx="6">
                  <c:v>0.81</c:v>
                </c:pt>
                <c:pt idx="7">
                  <c:v>1.62</c:v>
                </c:pt>
                <c:pt idx="8">
                  <c:v>1.95</c:v>
                </c:pt>
                <c:pt idx="9">
                  <c:v>2.2400000000000002</c:v>
                </c:pt>
                <c:pt idx="10">
                  <c:v>0.81</c:v>
                </c:pt>
              </c:numCache>
            </c:numRef>
          </c:val>
        </c:ser>
        <c:ser>
          <c:idx val="4"/>
          <c:order val="4"/>
          <c:tx>
            <c:strRef>
              <c:f>'Comparativo ADF 1ª Região'!$F$1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Região'!$F$2:$F$12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dLbls>
          <c:showVal val="1"/>
        </c:dLbls>
        <c:axId val="149571072"/>
        <c:axId val="149572608"/>
      </c:radarChart>
      <c:catAx>
        <c:axId val="14957107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9572608"/>
        <c:crosses val="autoZero"/>
        <c:auto val="1"/>
        <c:lblAlgn val="ctr"/>
        <c:lblOffset val="100"/>
      </c:catAx>
      <c:valAx>
        <c:axId val="1495726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4957107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2019</a:t>
            </a:r>
            <a:endParaRPr lang="pt-BR"/>
          </a:p>
        </c:rich>
      </c:tx>
    </c:title>
    <c:plotArea>
      <c:layout>
        <c:manualLayout>
          <c:layoutTarget val="inner"/>
          <c:xMode val="edge"/>
          <c:yMode val="edge"/>
          <c:x val="0.19004527889161796"/>
          <c:y val="0.19316844500522543"/>
          <c:w val="0.59829537665904409"/>
          <c:h val="0.66010171360603986"/>
        </c:manualLayout>
      </c:layout>
      <c:radarChart>
        <c:radarStyle val="marker"/>
        <c:ser>
          <c:idx val="14"/>
          <c:order val="0"/>
          <c:tx>
            <c:strRef>
              <c:f>'[1]Resultado 1ª Região'!$P$1</c:f>
              <c:strCache>
                <c:ptCount val="1"/>
                <c:pt idx="0">
                  <c:v>1º Grau</c:v>
                </c:pt>
              </c:strCache>
            </c:strRef>
          </c:tx>
          <c:marker>
            <c:symbol val="none"/>
          </c:marker>
          <c:cat>
            <c:strRef>
              <c:f>'[1]Resultado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'[1]Resultado 1ª Região'!$P$2:$P$12</c:f>
              <c:numCache>
                <c:formatCode>General</c:formatCode>
                <c:ptCount val="11"/>
                <c:pt idx="0">
                  <c:v>2.5714285714285716</c:v>
                </c:pt>
                <c:pt idx="1">
                  <c:v>1.9285714285714286</c:v>
                </c:pt>
                <c:pt idx="2">
                  <c:v>1.5714285714285714</c:v>
                </c:pt>
                <c:pt idx="3">
                  <c:v>1.7285714285714282</c:v>
                </c:pt>
                <c:pt idx="4">
                  <c:v>2</c:v>
                </c:pt>
                <c:pt idx="5">
                  <c:v>2.9285714285714284</c:v>
                </c:pt>
                <c:pt idx="6">
                  <c:v>0.5714285714285714</c:v>
                </c:pt>
                <c:pt idx="7">
                  <c:v>1.3571428571428572</c:v>
                </c:pt>
                <c:pt idx="8">
                  <c:v>1.3571428571428572</c:v>
                </c:pt>
                <c:pt idx="9">
                  <c:v>2.3571428571428572</c:v>
                </c:pt>
                <c:pt idx="10">
                  <c:v>0.14285714285714285</c:v>
                </c:pt>
              </c:numCache>
            </c:numRef>
          </c:val>
        </c:ser>
        <c:ser>
          <c:idx val="15"/>
          <c:order val="1"/>
          <c:tx>
            <c:strRef>
              <c:f>'[1]Resultado 1ª Região'!$Q$1</c:f>
              <c:strCache>
                <c:ptCount val="1"/>
                <c:pt idx="0">
                  <c:v>2º Grau</c:v>
                </c:pt>
              </c:strCache>
            </c:strRef>
          </c:tx>
          <c:marker>
            <c:symbol val="none"/>
          </c:marker>
          <c:cat>
            <c:strRef>
              <c:f>'[1]Resultado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'[1]Resultado 1ª Região'!$Q$2:$Q$12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ser>
          <c:idx val="16"/>
          <c:order val="2"/>
          <c:tx>
            <c:strRef>
              <c:f>'[1]Resultado 1ª Região'!$R$1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cat>
            <c:strRef>
              <c:f>'[1]Resultado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'[1]Resultado 1ª Região'!$R$2:$R$12</c:f>
              <c:numCache>
                <c:formatCode>General</c:formatCode>
                <c:ptCount val="11"/>
                <c:pt idx="0">
                  <c:v>2.6</c:v>
                </c:pt>
                <c:pt idx="1">
                  <c:v>1.9333</c:v>
                </c:pt>
                <c:pt idx="2">
                  <c:v>1.53</c:v>
                </c:pt>
                <c:pt idx="3">
                  <c:v>1.6259999999999999</c:v>
                </c:pt>
                <c:pt idx="4">
                  <c:v>1.9330000000000001</c:v>
                </c:pt>
                <c:pt idx="5">
                  <c:v>2.9329999999999998</c:v>
                </c:pt>
                <c:pt idx="6">
                  <c:v>0.71399999999999997</c:v>
                </c:pt>
                <c:pt idx="7">
                  <c:v>1.266</c:v>
                </c:pt>
                <c:pt idx="8">
                  <c:v>1.4</c:v>
                </c:pt>
                <c:pt idx="9">
                  <c:v>2.4</c:v>
                </c:pt>
                <c:pt idx="10">
                  <c:v>0.214</c:v>
                </c:pt>
              </c:numCache>
            </c:numRef>
          </c:val>
        </c:ser>
        <c:axId val="149480576"/>
        <c:axId val="149482112"/>
      </c:radarChart>
      <c:catAx>
        <c:axId val="149480576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9482112"/>
        <c:crosses val="autoZero"/>
        <c:auto val="1"/>
        <c:lblAlgn val="ctr"/>
        <c:lblOffset val="100"/>
      </c:catAx>
      <c:valAx>
        <c:axId val="149482112"/>
        <c:scaling>
          <c:orientation val="minMax"/>
        </c:scaling>
        <c:axPos val="l"/>
        <c:majorGridlines/>
        <c:numFmt formatCode="General" sourceLinked="1"/>
        <c:majorTickMark val="none"/>
        <c:tickLblPos val="none"/>
        <c:crossAx val="149480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550160904773264"/>
          <c:y val="5.8137893735401167E-2"/>
          <c:w val="0.52057785505843623"/>
          <c:h val="0.10087014092499763"/>
        </c:manualLayout>
      </c:layout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do IASA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SJAC!$A$25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4091322755509849E-2"/>
                  <c:y val="5.09259259259259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015945871087722E-2"/>
                  <c:y val="7.8703703703703734E-2"/>
                </c:manualLayout>
              </c:layout>
              <c:dLblPos val="r"/>
              <c:showVal val="1"/>
            </c:dLbl>
            <c:dLblPos val="ctr"/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SJAC!$B$25:$C$25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SJAC!$A$26</c:f>
              <c:strCache>
                <c:ptCount val="1"/>
                <c:pt idx="0">
                  <c:v>SJAC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911644838365054E-2"/>
                  <c:y val="-6.018518518518516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5716113375275344E-2"/>
                  <c:y val="-6.9444444444444475E-2"/>
                </c:manualLayout>
              </c:layout>
              <c:dLblPos val="r"/>
              <c:showVal val="1"/>
            </c:dLbl>
            <c:dLblPos val="ctr"/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SJAC!$B$26:$C$26</c:f>
              <c:numCache>
                <c:formatCode>General</c:formatCode>
                <c:ptCount val="2"/>
                <c:pt idx="0">
                  <c:v>1.85</c:v>
                </c:pt>
                <c:pt idx="1">
                  <c:v>2.09</c:v>
                </c:pt>
              </c:numCache>
            </c:numRef>
          </c:val>
        </c:ser>
        <c:marker val="1"/>
        <c:axId val="122406400"/>
        <c:axId val="122407936"/>
      </c:lineChart>
      <c:catAx>
        <c:axId val="122406400"/>
        <c:scaling>
          <c:orientation val="minMax"/>
        </c:scaling>
        <c:axPos val="b"/>
        <c:numFmt formatCode="General" sourceLinked="1"/>
        <c:majorTickMark val="none"/>
        <c:tickLblPos val="nextTo"/>
        <c:crossAx val="122407936"/>
        <c:crosses val="autoZero"/>
        <c:auto val="1"/>
        <c:lblAlgn val="ctr"/>
        <c:lblOffset val="100"/>
      </c:catAx>
      <c:valAx>
        <c:axId val="122407936"/>
        <c:scaling>
          <c:orientation val="minMax"/>
          <c:max val="3"/>
          <c:min val="1"/>
        </c:scaling>
        <c:axPos val="l"/>
        <c:numFmt formatCode="General" sourceLinked="1"/>
        <c:tickLblPos val="nextTo"/>
        <c:crossAx val="122406400"/>
        <c:crosses val="autoZero"/>
        <c:crossBetween val="between"/>
        <c:minorUnit val="0.5"/>
      </c:valAx>
    </c:plotArea>
    <c:legend>
      <c:legendPos val="r"/>
      <c:layout>
        <c:manualLayout>
          <c:xMode val="edge"/>
          <c:yMode val="edge"/>
          <c:x val="0.37550244661628351"/>
          <c:y val="0.12687299504228639"/>
          <c:w val="0.26101346628153893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2019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SJAM!$B$1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SJAM!$A$2:$A$12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SJAM!$B$2:$B$12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SJAM!$C$1</c:f>
              <c:strCache>
                <c:ptCount val="1"/>
                <c:pt idx="0">
                  <c:v>SJAM = 1,87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SJAM!$A$2:$A$12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SJAM!$C$2:$C$12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1.7999999999999998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axId val="148062208"/>
        <c:axId val="148063744"/>
      </c:radarChart>
      <c:catAx>
        <c:axId val="14806220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8063744"/>
        <c:crosses val="autoZero"/>
        <c:auto val="1"/>
        <c:lblAlgn val="ctr"/>
        <c:lblOffset val="100"/>
      </c:catAx>
      <c:valAx>
        <c:axId val="14806374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806220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Evolução do IASA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SJAM!$A$25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7090239410681427E-2"/>
                  <c:y val="2.777777777777780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SJAM!$B$25:$C$25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SJAM!$A$26</c:f>
              <c:strCache>
                <c:ptCount val="1"/>
                <c:pt idx="0">
                  <c:v>SJAM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0773480662983423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4.6296296296296315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SJAM!$B$26:$C$26</c:f>
              <c:numCache>
                <c:formatCode>General</c:formatCode>
                <c:ptCount val="2"/>
                <c:pt idx="0">
                  <c:v>1.87</c:v>
                </c:pt>
                <c:pt idx="1">
                  <c:v>1.98</c:v>
                </c:pt>
              </c:numCache>
            </c:numRef>
          </c:val>
        </c:ser>
        <c:marker val="1"/>
        <c:axId val="148089472"/>
        <c:axId val="147984768"/>
      </c:lineChart>
      <c:catAx>
        <c:axId val="148089472"/>
        <c:scaling>
          <c:orientation val="minMax"/>
        </c:scaling>
        <c:axPos val="b"/>
        <c:numFmt formatCode="General" sourceLinked="1"/>
        <c:majorTickMark val="none"/>
        <c:tickLblPos val="nextTo"/>
        <c:crossAx val="147984768"/>
        <c:crosses val="autoZero"/>
        <c:auto val="1"/>
        <c:lblAlgn val="ctr"/>
        <c:lblOffset val="100"/>
      </c:catAx>
      <c:valAx>
        <c:axId val="147984768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8089472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39811226635344643"/>
          <c:y val="0.12687299504228639"/>
          <c:w val="0.20409767839793513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2019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SJAP!$B$1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SJAP!$A$2:$A$12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SJAP!$B$2:$B$12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SJAP!$C$1</c:f>
              <c:strCache>
                <c:ptCount val="1"/>
                <c:pt idx="0">
                  <c:v>SJAP = 2,45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SJAP!$A$2:$A$12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SJAP!$C$2:$C$12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3.0000000000000004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48017920"/>
        <c:axId val="148019456"/>
      </c:radarChart>
      <c:catAx>
        <c:axId val="148017920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8019456"/>
        <c:crosses val="autoZero"/>
        <c:auto val="1"/>
        <c:lblAlgn val="ctr"/>
        <c:lblOffset val="100"/>
      </c:catAx>
      <c:valAx>
        <c:axId val="148019456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801792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 IASA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SJAP!$A$35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4254007398273782E-2"/>
                  <c:y val="2.777777777777780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SJAP!$B$35:$C$35</c:f>
              <c:numCache>
                <c:formatCode>General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SJAP!$A$36</c:f>
              <c:strCache>
                <c:ptCount val="1"/>
                <c:pt idx="0">
                  <c:v>SJAP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5898068228524493E-2"/>
                  <c:y val="0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SJAP!$B$36:$C$36</c:f>
              <c:numCache>
                <c:formatCode>General</c:formatCode>
                <c:ptCount val="2"/>
                <c:pt idx="0">
                  <c:v>2.15</c:v>
                </c:pt>
                <c:pt idx="1">
                  <c:v>2.4500000000000002</c:v>
                </c:pt>
              </c:numCache>
            </c:numRef>
          </c:val>
        </c:ser>
        <c:marker val="1"/>
        <c:axId val="148127104"/>
        <c:axId val="148137088"/>
      </c:lineChart>
      <c:catAx>
        <c:axId val="148127104"/>
        <c:scaling>
          <c:orientation val="minMax"/>
        </c:scaling>
        <c:axPos val="b"/>
        <c:numFmt formatCode="General" sourceLinked="1"/>
        <c:majorTickMark val="none"/>
        <c:tickLblPos val="nextTo"/>
        <c:crossAx val="148137088"/>
        <c:crosses val="autoZero"/>
        <c:auto val="1"/>
        <c:lblAlgn val="ctr"/>
        <c:lblOffset val="100"/>
      </c:catAx>
      <c:valAx>
        <c:axId val="148137088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crossAx val="148127104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39856138204672631"/>
          <c:y val="0.12687299504228639"/>
          <c:w val="0.18055904540908965"/>
          <c:h val="0.16743438320209986"/>
        </c:manualLayout>
      </c:layout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2019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SJBA!$B$1</c:f>
              <c:strCache>
                <c:ptCount val="1"/>
                <c:pt idx="0">
                  <c:v>1ª REGIÃO = 1,88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SJBA!$A$2:$A$12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SJBA!$B$2:$B$12</c:f>
              <c:numCache>
                <c:formatCode>0.00</c:formatCode>
                <c:ptCount val="11"/>
                <c:pt idx="0">
                  <c:v>2.6666666666666665</c:v>
                </c:pt>
                <c:pt idx="1">
                  <c:v>2.0699999999999998</c:v>
                </c:pt>
                <c:pt idx="2">
                  <c:v>1.7333333333333334</c:v>
                </c:pt>
                <c:pt idx="3">
                  <c:v>1.9733333333333332</c:v>
                </c:pt>
                <c:pt idx="4">
                  <c:v>2.0699999999999998</c:v>
                </c:pt>
                <c:pt idx="5">
                  <c:v>3</c:v>
                </c:pt>
                <c:pt idx="6">
                  <c:v>0.93</c:v>
                </c:pt>
                <c:pt idx="7">
                  <c:v>1.8</c:v>
                </c:pt>
                <c:pt idx="8">
                  <c:v>1.6</c:v>
                </c:pt>
                <c:pt idx="9">
                  <c:v>2.4666666666666668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SJBA!$C$1</c:f>
              <c:strCache>
                <c:ptCount val="1"/>
                <c:pt idx="0">
                  <c:v>SJBA = 1,51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SJBA!$A$2:$A$12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SJBA!$C$2:$C$12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1.5999999999999999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48264832"/>
        <c:axId val="148266368"/>
      </c:radarChart>
      <c:catAx>
        <c:axId val="14826483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48266368"/>
        <c:crosses val="autoZero"/>
        <c:auto val="1"/>
        <c:lblAlgn val="ctr"/>
        <c:lblOffset val="100"/>
      </c:catAx>
      <c:valAx>
        <c:axId val="14826636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4826483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0</xdr:row>
      <xdr:rowOff>38100</xdr:rowOff>
    </xdr:from>
    <xdr:to>
      <xdr:col>17</xdr:col>
      <xdr:colOff>28575</xdr:colOff>
      <xdr:row>19</xdr:row>
      <xdr:rowOff>150606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20</xdr:row>
      <xdr:rowOff>9524</xdr:rowOff>
    </xdr:from>
    <xdr:to>
      <xdr:col>17</xdr:col>
      <xdr:colOff>123825</xdr:colOff>
      <xdr:row>38</xdr:row>
      <xdr:rowOff>152400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176283</xdr:rowOff>
    </xdr:from>
    <xdr:to>
      <xdr:col>15</xdr:col>
      <xdr:colOff>523875</xdr:colOff>
      <xdr:row>23</xdr:row>
      <xdr:rowOff>147567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57149</xdr:colOff>
      <xdr:row>26</xdr:row>
      <xdr:rowOff>9525</xdr:rowOff>
    </xdr:from>
    <xdr:to>
      <xdr:col>15</xdr:col>
      <xdr:colOff>485774</xdr:colOff>
      <xdr:row>40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</xdr:colOff>
      <xdr:row>0</xdr:row>
      <xdr:rowOff>47625</xdr:rowOff>
    </xdr:from>
    <xdr:to>
      <xdr:col>16</xdr:col>
      <xdr:colOff>250825</xdr:colOff>
      <xdr:row>25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25</xdr:row>
      <xdr:rowOff>161925</xdr:rowOff>
    </xdr:from>
    <xdr:to>
      <xdr:col>16</xdr:col>
      <xdr:colOff>238125</xdr:colOff>
      <xdr:row>40</xdr:row>
      <xdr:rowOff>47625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203200</xdr:colOff>
      <xdr:row>0</xdr:row>
      <xdr:rowOff>0</xdr:rowOff>
    </xdr:from>
    <xdr:to>
      <xdr:col>17</xdr:col>
      <xdr:colOff>463550</xdr:colOff>
      <xdr:row>26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304800</xdr:colOff>
      <xdr:row>30</xdr:row>
      <xdr:rowOff>9525</xdr:rowOff>
    </xdr:from>
    <xdr:to>
      <xdr:col>17</xdr:col>
      <xdr:colOff>571500</xdr:colOff>
      <xdr:row>44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250825</xdr:colOff>
      <xdr:row>0</xdr:row>
      <xdr:rowOff>104775</xdr:rowOff>
    </xdr:from>
    <xdr:to>
      <xdr:col>16</xdr:col>
      <xdr:colOff>263525</xdr:colOff>
      <xdr:row>24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314325</xdr:colOff>
      <xdr:row>26</xdr:row>
      <xdr:rowOff>133350</xdr:rowOff>
    </xdr:from>
    <xdr:to>
      <xdr:col>16</xdr:col>
      <xdr:colOff>323850</xdr:colOff>
      <xdr:row>41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187325</xdr:colOff>
      <xdr:row>0</xdr:row>
      <xdr:rowOff>66675</xdr:rowOff>
    </xdr:from>
    <xdr:to>
      <xdr:col>16</xdr:col>
      <xdr:colOff>327025</xdr:colOff>
      <xdr:row>25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266700</xdr:colOff>
      <xdr:row>26</xdr:row>
      <xdr:rowOff>133350</xdr:rowOff>
    </xdr:from>
    <xdr:to>
      <xdr:col>16</xdr:col>
      <xdr:colOff>400050</xdr:colOff>
      <xdr:row>41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0</xdr:rowOff>
    </xdr:from>
    <xdr:to>
      <xdr:col>15</xdr:col>
      <xdr:colOff>438150</xdr:colOff>
      <xdr:row>22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466724</xdr:colOff>
      <xdr:row>23</xdr:row>
      <xdr:rowOff>142875</xdr:rowOff>
    </xdr:from>
    <xdr:to>
      <xdr:col>15</xdr:col>
      <xdr:colOff>476249</xdr:colOff>
      <xdr:row>38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285749</xdr:colOff>
      <xdr:row>0</xdr:row>
      <xdr:rowOff>0</xdr:rowOff>
    </xdr:from>
    <xdr:to>
      <xdr:col>21</xdr:col>
      <xdr:colOff>371474</xdr:colOff>
      <xdr:row>29</xdr:row>
      <xdr:rowOff>104776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27109</xdr:colOff>
      <xdr:row>13</xdr:row>
      <xdr:rowOff>161925</xdr:rowOff>
    </xdr:from>
    <xdr:to>
      <xdr:col>30</xdr:col>
      <xdr:colOff>247650</xdr:colOff>
      <xdr:row>49</xdr:row>
      <xdr:rowOff>134083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0</xdr:row>
      <xdr:rowOff>171450</xdr:rowOff>
    </xdr:from>
    <xdr:to>
      <xdr:col>16</xdr:col>
      <xdr:colOff>479425</xdr:colOff>
      <xdr:row>24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171449</xdr:colOff>
      <xdr:row>26</xdr:row>
      <xdr:rowOff>142875</xdr:rowOff>
    </xdr:from>
    <xdr:to>
      <xdr:col>16</xdr:col>
      <xdr:colOff>428624</xdr:colOff>
      <xdr:row>41</xdr:row>
      <xdr:rowOff>28575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241300</xdr:colOff>
      <xdr:row>0</xdr:row>
      <xdr:rowOff>28575</xdr:rowOff>
    </xdr:from>
    <xdr:to>
      <xdr:col>14</xdr:col>
      <xdr:colOff>425450</xdr:colOff>
      <xdr:row>21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22</xdr:row>
      <xdr:rowOff>152400</xdr:rowOff>
    </xdr:from>
    <xdr:to>
      <xdr:col>14</xdr:col>
      <xdr:colOff>409575</xdr:colOff>
      <xdr:row>37</xdr:row>
      <xdr:rowOff>38100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171450</xdr:rowOff>
    </xdr:from>
    <xdr:to>
      <xdr:col>16</xdr:col>
      <xdr:colOff>152400</xdr:colOff>
      <xdr:row>24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25</xdr:row>
      <xdr:rowOff>47625</xdr:rowOff>
    </xdr:from>
    <xdr:to>
      <xdr:col>16</xdr:col>
      <xdr:colOff>180975</xdr:colOff>
      <xdr:row>39</xdr:row>
      <xdr:rowOff>123825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15</xdr:col>
      <xdr:colOff>523875</xdr:colOff>
      <xdr:row>21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161925</xdr:colOff>
      <xdr:row>23</xdr:row>
      <xdr:rowOff>66675</xdr:rowOff>
    </xdr:from>
    <xdr:to>
      <xdr:col>15</xdr:col>
      <xdr:colOff>495300</xdr:colOff>
      <xdr:row>37</xdr:row>
      <xdr:rowOff>142875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57150</xdr:rowOff>
    </xdr:from>
    <xdr:to>
      <xdr:col>16</xdr:col>
      <xdr:colOff>342900</xdr:colOff>
      <xdr:row>25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209551</xdr:colOff>
      <xdr:row>26</xdr:row>
      <xdr:rowOff>171449</xdr:rowOff>
    </xdr:from>
    <xdr:to>
      <xdr:col>16</xdr:col>
      <xdr:colOff>390525</xdr:colOff>
      <xdr:row>43</xdr:row>
      <xdr:rowOff>9524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0</xdr:rowOff>
    </xdr:from>
    <xdr:to>
      <xdr:col>13</xdr:col>
      <xdr:colOff>581025</xdr:colOff>
      <xdr:row>27</xdr:row>
      <xdr:rowOff>165318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447675</xdr:colOff>
      <xdr:row>29</xdr:row>
      <xdr:rowOff>180975</xdr:rowOff>
    </xdr:from>
    <xdr:to>
      <xdr:col>13</xdr:col>
      <xdr:colOff>561975</xdr:colOff>
      <xdr:row>44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0</xdr:row>
      <xdr:rowOff>0</xdr:rowOff>
    </xdr:from>
    <xdr:to>
      <xdr:col>16</xdr:col>
      <xdr:colOff>155575</xdr:colOff>
      <xdr:row>24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26</xdr:row>
      <xdr:rowOff>171450</xdr:rowOff>
    </xdr:from>
    <xdr:to>
      <xdr:col>16</xdr:col>
      <xdr:colOff>171450</xdr:colOff>
      <xdr:row>41</xdr:row>
      <xdr:rowOff>57150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212725</xdr:colOff>
      <xdr:row>0</xdr:row>
      <xdr:rowOff>0</xdr:rowOff>
    </xdr:from>
    <xdr:to>
      <xdr:col>17</xdr:col>
      <xdr:colOff>92075</xdr:colOff>
      <xdr:row>25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27</xdr:row>
      <xdr:rowOff>57150</xdr:rowOff>
    </xdr:from>
    <xdr:to>
      <xdr:col>17</xdr:col>
      <xdr:colOff>85725</xdr:colOff>
      <xdr:row>41</xdr:row>
      <xdr:rowOff>133350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GEST&#195;O_SOCIOAMBIENTAL/IASA/C&#225;lculo%20IASA%20-%20Primeira%20Regi&#227;o%20-%20gr&#225;ficos%20comparativ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1ª Região"/>
      <sheetName val="Cálculo detalhado"/>
      <sheetName val="TRF-AM"/>
      <sheetName val="AP-DF"/>
      <sheetName val="GO-MG"/>
      <sheetName val="MT-PI"/>
      <sheetName val="RO-TO"/>
      <sheetName val="TRF1"/>
      <sheetName val="SJAC"/>
      <sheetName val="SJAM"/>
      <sheetName val="SJAP"/>
      <sheetName val="SJBA"/>
      <sheetName val="SJDF"/>
      <sheetName val="SJGO"/>
      <sheetName val="SJMA"/>
      <sheetName val="SJMG"/>
      <sheetName val="SJMT"/>
      <sheetName val="SJPA"/>
      <sheetName val="SJPI"/>
      <sheetName val="SJRO"/>
      <sheetName val="SJRR"/>
      <sheetName val="SJTO"/>
      <sheetName val="APF"/>
    </sheetNames>
    <sheetDataSet>
      <sheetData sheetId="0">
        <row r="1">
          <cell r="B1" t="str">
            <v>SJAC</v>
          </cell>
          <cell r="P1" t="str">
            <v>1º Grau</v>
          </cell>
          <cell r="Q1" t="str">
            <v>2º Grau</v>
          </cell>
          <cell r="R1" t="str">
            <v>1ª Região</v>
          </cell>
        </row>
        <row r="2">
          <cell r="A2" t="str">
            <v>PLS</v>
          </cell>
          <cell r="P2">
            <v>2.5714285714285716</v>
          </cell>
          <cell r="Q2">
            <v>3</v>
          </cell>
          <cell r="R2">
            <v>2.6</v>
          </cell>
        </row>
        <row r="3">
          <cell r="A3" t="str">
            <v>Energia</v>
          </cell>
          <cell r="P3">
            <v>1.9285714285714286</v>
          </cell>
          <cell r="Q3">
            <v>2</v>
          </cell>
          <cell r="R3">
            <v>1.9333</v>
          </cell>
        </row>
        <row r="4">
          <cell r="A4" t="str">
            <v>Água</v>
          </cell>
          <cell r="P4">
            <v>1.5714285714285714</v>
          </cell>
          <cell r="Q4">
            <v>1</v>
          </cell>
          <cell r="R4">
            <v>1.53</v>
          </cell>
        </row>
        <row r="5">
          <cell r="A5" t="str">
            <v>Acessibilidade</v>
          </cell>
          <cell r="P5">
            <v>1.7285714285714282</v>
          </cell>
          <cell r="Q5">
            <v>0</v>
          </cell>
          <cell r="R5">
            <v>1.6259999999999999</v>
          </cell>
        </row>
        <row r="6">
          <cell r="A6" t="str">
            <v>Certificação</v>
          </cell>
          <cell r="P6">
            <v>2</v>
          </cell>
          <cell r="Q6">
            <v>1</v>
          </cell>
          <cell r="R6">
            <v>1.9330000000000001</v>
          </cell>
        </row>
        <row r="7">
          <cell r="A7" t="str">
            <v>Papel</v>
          </cell>
          <cell r="P7">
            <v>2.9285714285714284</v>
          </cell>
          <cell r="Q7">
            <v>3</v>
          </cell>
          <cell r="R7">
            <v>2.9329999999999998</v>
          </cell>
        </row>
        <row r="8">
          <cell r="A8" t="str">
            <v>Resíduos e coleta</v>
          </cell>
          <cell r="P8">
            <v>0.5714285714285714</v>
          </cell>
          <cell r="Q8">
            <v>2</v>
          </cell>
          <cell r="R8">
            <v>0.71399999999999997</v>
          </cell>
        </row>
        <row r="9">
          <cell r="A9" t="str">
            <v>CPS</v>
          </cell>
          <cell r="P9">
            <v>1.3571428571428572</v>
          </cell>
          <cell r="Q9">
            <v>0</v>
          </cell>
          <cell r="R9">
            <v>1.266</v>
          </cell>
        </row>
        <row r="10">
          <cell r="A10" t="str">
            <v>MOB</v>
          </cell>
          <cell r="P10">
            <v>1.3571428571428572</v>
          </cell>
          <cell r="Q10">
            <v>2</v>
          </cell>
          <cell r="R10">
            <v>1.4</v>
          </cell>
        </row>
        <row r="11">
          <cell r="A11" t="str">
            <v>Capacitação</v>
          </cell>
          <cell r="P11">
            <v>2.3571428571428572</v>
          </cell>
          <cell r="Q11">
            <v>3</v>
          </cell>
          <cell r="R11">
            <v>2.4</v>
          </cell>
        </row>
        <row r="12">
          <cell r="A12" t="str">
            <v>Programas</v>
          </cell>
          <cell r="P12">
            <v>0.14285714285714285</v>
          </cell>
          <cell r="Q12">
            <v>1</v>
          </cell>
          <cell r="R12">
            <v>0.214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B1" t="str">
            <v>APF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topLeftCell="A40" workbookViewId="0">
      <selection activeCell="P60" sqref="P60"/>
    </sheetView>
  </sheetViews>
  <sheetFormatPr defaultRowHeight="15"/>
  <cols>
    <col min="1" max="1" width="15" customWidth="1"/>
    <col min="2" max="15" width="10" bestFit="1" customWidth="1"/>
    <col min="16" max="16" width="10.140625" bestFit="1" customWidth="1"/>
    <col min="17" max="17" width="10" bestFit="1" customWidth="1"/>
  </cols>
  <sheetData>
    <row r="1" spans="1:17" ht="15.75" thickBot="1">
      <c r="A1" s="57"/>
      <c r="B1" s="53" t="s">
        <v>23</v>
      </c>
      <c r="C1" s="53" t="s">
        <v>24</v>
      </c>
      <c r="D1" s="53" t="s">
        <v>25</v>
      </c>
      <c r="E1" s="53" t="s">
        <v>26</v>
      </c>
      <c r="F1" s="53" t="s">
        <v>27</v>
      </c>
      <c r="G1" s="53" t="s">
        <v>28</v>
      </c>
      <c r="H1" s="53" t="s">
        <v>29</v>
      </c>
      <c r="I1" s="53" t="s">
        <v>30</v>
      </c>
      <c r="J1" s="53" t="s">
        <v>31</v>
      </c>
      <c r="K1" s="53" t="s">
        <v>32</v>
      </c>
      <c r="L1" s="53" t="s">
        <v>33</v>
      </c>
      <c r="M1" s="53" t="s">
        <v>34</v>
      </c>
      <c r="N1" s="53" t="s">
        <v>35</v>
      </c>
      <c r="O1" s="53" t="s">
        <v>36</v>
      </c>
      <c r="P1" s="53" t="s">
        <v>37</v>
      </c>
      <c r="Q1" s="17" t="s">
        <v>38</v>
      </c>
    </row>
    <row r="2" spans="1:17">
      <c r="A2" s="7" t="s">
        <v>39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ht="22.5">
      <c r="A3" s="61" t="s">
        <v>40</v>
      </c>
      <c r="B3" s="62">
        <v>1</v>
      </c>
      <c r="C3" s="63">
        <v>1</v>
      </c>
      <c r="D3" s="63">
        <v>1</v>
      </c>
      <c r="E3" s="63">
        <v>1</v>
      </c>
      <c r="F3" s="63">
        <v>1</v>
      </c>
      <c r="G3" s="63">
        <v>1</v>
      </c>
      <c r="H3" s="63">
        <v>1</v>
      </c>
      <c r="I3" s="63">
        <v>1</v>
      </c>
      <c r="J3" s="63">
        <v>1</v>
      </c>
      <c r="K3" s="63">
        <v>1</v>
      </c>
      <c r="L3" s="63">
        <v>1</v>
      </c>
      <c r="M3" s="63">
        <v>1</v>
      </c>
      <c r="N3" s="63">
        <v>1</v>
      </c>
      <c r="O3" s="63">
        <v>1</v>
      </c>
      <c r="P3" s="63">
        <v>1</v>
      </c>
      <c r="Q3" s="64"/>
    </row>
    <row r="4" spans="1:17" ht="22.5">
      <c r="A4" s="7" t="s">
        <v>41</v>
      </c>
      <c r="B4" s="65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  <c r="I4" s="58">
        <v>1</v>
      </c>
      <c r="J4" s="58">
        <v>1</v>
      </c>
      <c r="K4" s="58">
        <v>1</v>
      </c>
      <c r="L4" s="58">
        <v>1</v>
      </c>
      <c r="M4" s="58">
        <v>1</v>
      </c>
      <c r="N4" s="58">
        <v>1</v>
      </c>
      <c r="O4" s="58">
        <v>1</v>
      </c>
      <c r="P4" s="58">
        <v>1</v>
      </c>
      <c r="Q4" s="66"/>
    </row>
    <row r="5" spans="1:17" ht="33.75">
      <c r="A5" s="61" t="s">
        <v>42</v>
      </c>
      <c r="B5" s="62">
        <v>1</v>
      </c>
      <c r="C5" s="67">
        <v>0</v>
      </c>
      <c r="D5" s="67">
        <v>0</v>
      </c>
      <c r="E5" s="63">
        <v>1</v>
      </c>
      <c r="F5" s="68">
        <v>1</v>
      </c>
      <c r="G5" s="67">
        <v>0</v>
      </c>
      <c r="H5" s="63">
        <v>1</v>
      </c>
      <c r="I5" s="63">
        <v>1</v>
      </c>
      <c r="J5" s="63">
        <v>1</v>
      </c>
      <c r="K5" s="63">
        <v>1</v>
      </c>
      <c r="L5" s="63">
        <v>1</v>
      </c>
      <c r="M5" s="67">
        <v>0</v>
      </c>
      <c r="N5" s="67">
        <v>0</v>
      </c>
      <c r="O5" s="63">
        <v>1</v>
      </c>
      <c r="P5" s="63">
        <v>1</v>
      </c>
      <c r="Q5" s="64">
        <v>36</v>
      </c>
    </row>
    <row r="6" spans="1:17">
      <c r="A6" s="2" t="s">
        <v>43</v>
      </c>
      <c r="B6" s="69">
        <f t="shared" ref="B6:P6" si="0">SUM(B3:B5)</f>
        <v>3</v>
      </c>
      <c r="C6" s="54">
        <f t="shared" si="0"/>
        <v>2</v>
      </c>
      <c r="D6" s="54">
        <f t="shared" si="0"/>
        <v>2</v>
      </c>
      <c r="E6" s="54">
        <f t="shared" si="0"/>
        <v>3</v>
      </c>
      <c r="F6" s="70">
        <f t="shared" si="0"/>
        <v>3</v>
      </c>
      <c r="G6" s="54">
        <f t="shared" si="0"/>
        <v>2</v>
      </c>
      <c r="H6" s="54">
        <f t="shared" si="0"/>
        <v>3</v>
      </c>
      <c r="I6" s="54">
        <f t="shared" si="0"/>
        <v>3</v>
      </c>
      <c r="J6" s="54">
        <f t="shared" si="0"/>
        <v>3</v>
      </c>
      <c r="K6" s="54">
        <f t="shared" si="0"/>
        <v>3</v>
      </c>
      <c r="L6" s="54">
        <f t="shared" si="0"/>
        <v>3</v>
      </c>
      <c r="M6" s="54">
        <f t="shared" si="0"/>
        <v>2</v>
      </c>
      <c r="N6" s="54">
        <f t="shared" si="0"/>
        <v>2</v>
      </c>
      <c r="O6" s="54">
        <f t="shared" si="0"/>
        <v>3</v>
      </c>
      <c r="P6" s="54">
        <f t="shared" si="0"/>
        <v>3</v>
      </c>
      <c r="Q6" s="71">
        <f>AVERAGE(B6:P6)</f>
        <v>2.6666666666666665</v>
      </c>
    </row>
    <row r="7" spans="1:17">
      <c r="A7" s="61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</row>
    <row r="8" spans="1:17" ht="22.5">
      <c r="A8" s="7" t="s">
        <v>44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66"/>
    </row>
    <row r="9" spans="1:17" ht="45">
      <c r="A9" s="61" t="s">
        <v>45</v>
      </c>
      <c r="B9" s="62">
        <v>1</v>
      </c>
      <c r="C9" s="63">
        <v>1</v>
      </c>
      <c r="D9" s="63">
        <v>1</v>
      </c>
      <c r="E9" s="63">
        <v>1</v>
      </c>
      <c r="F9" s="63">
        <v>1</v>
      </c>
      <c r="G9" s="63">
        <v>1</v>
      </c>
      <c r="H9" s="63">
        <v>1</v>
      </c>
      <c r="I9" s="63">
        <v>1</v>
      </c>
      <c r="J9" s="63">
        <v>1</v>
      </c>
      <c r="K9" s="63">
        <v>1</v>
      </c>
      <c r="L9" s="63">
        <v>1</v>
      </c>
      <c r="M9" s="63">
        <v>1</v>
      </c>
      <c r="N9" s="63">
        <v>1</v>
      </c>
      <c r="O9" s="63">
        <v>1</v>
      </c>
      <c r="P9" s="63">
        <v>1</v>
      </c>
      <c r="Q9" s="64"/>
    </row>
    <row r="10" spans="1:17" ht="33.75">
      <c r="A10" s="7" t="s">
        <v>46</v>
      </c>
      <c r="B10" s="65">
        <v>1</v>
      </c>
      <c r="C10" s="58">
        <v>1</v>
      </c>
      <c r="D10" s="72">
        <v>0</v>
      </c>
      <c r="E10" s="58">
        <v>1</v>
      </c>
      <c r="F10" s="58">
        <v>1</v>
      </c>
      <c r="G10" s="58">
        <v>1</v>
      </c>
      <c r="H10" s="58">
        <v>1</v>
      </c>
      <c r="I10" s="58">
        <v>1</v>
      </c>
      <c r="J10" s="58">
        <v>1</v>
      </c>
      <c r="K10" s="58">
        <v>1</v>
      </c>
      <c r="L10" s="58">
        <v>1</v>
      </c>
      <c r="M10" s="72">
        <v>0</v>
      </c>
      <c r="N10" s="58">
        <v>1</v>
      </c>
      <c r="O10" s="72">
        <v>0</v>
      </c>
      <c r="P10" s="58">
        <v>1</v>
      </c>
      <c r="Q10" s="66"/>
    </row>
    <row r="11" spans="1:17" ht="33.75">
      <c r="A11" s="61" t="s">
        <v>47</v>
      </c>
      <c r="B11" s="73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8">
        <v>1</v>
      </c>
      <c r="J11" s="68">
        <v>1</v>
      </c>
      <c r="K11" s="63">
        <v>1</v>
      </c>
      <c r="L11" s="63">
        <v>1</v>
      </c>
      <c r="M11" s="67">
        <v>0</v>
      </c>
      <c r="N11" s="67">
        <v>0</v>
      </c>
      <c r="O11" s="67">
        <v>0</v>
      </c>
      <c r="P11" s="67">
        <v>0</v>
      </c>
      <c r="Q11" s="74">
        <v>26</v>
      </c>
    </row>
    <row r="12" spans="1:17">
      <c r="A12" s="2" t="s">
        <v>48</v>
      </c>
      <c r="B12" s="75">
        <f t="shared" ref="B12:P12" si="1">SUM(B9:B11)</f>
        <v>2</v>
      </c>
      <c r="C12" s="54">
        <f t="shared" si="1"/>
        <v>2</v>
      </c>
      <c r="D12" s="54">
        <f t="shared" si="1"/>
        <v>1</v>
      </c>
      <c r="E12" s="54">
        <f t="shared" si="1"/>
        <v>2</v>
      </c>
      <c r="F12" s="54">
        <f t="shared" si="1"/>
        <v>2</v>
      </c>
      <c r="G12" s="54">
        <f t="shared" si="1"/>
        <v>2</v>
      </c>
      <c r="H12" s="54">
        <f t="shared" si="1"/>
        <v>2</v>
      </c>
      <c r="I12" s="70">
        <f t="shared" si="1"/>
        <v>3</v>
      </c>
      <c r="J12" s="70">
        <f t="shared" si="1"/>
        <v>3</v>
      </c>
      <c r="K12" s="54">
        <f t="shared" si="1"/>
        <v>3</v>
      </c>
      <c r="L12" s="54">
        <f t="shared" si="1"/>
        <v>3</v>
      </c>
      <c r="M12" s="54">
        <f t="shared" si="1"/>
        <v>1</v>
      </c>
      <c r="N12" s="54">
        <f t="shared" si="1"/>
        <v>2</v>
      </c>
      <c r="O12" s="54">
        <f t="shared" si="1"/>
        <v>1</v>
      </c>
      <c r="P12" s="54">
        <f t="shared" si="1"/>
        <v>2</v>
      </c>
      <c r="Q12" s="71">
        <f>AVERAGE(B12:P12)</f>
        <v>2.0666666666666669</v>
      </c>
    </row>
    <row r="13" spans="1:17">
      <c r="A13" s="61"/>
      <c r="B13" s="63"/>
      <c r="C13" s="63"/>
      <c r="D13" s="67"/>
      <c r="E13" s="63"/>
      <c r="F13" s="67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</row>
    <row r="14" spans="1:17" ht="22.5">
      <c r="A14" s="7" t="s">
        <v>49</v>
      </c>
      <c r="B14" s="58"/>
      <c r="C14" s="58"/>
      <c r="D14" s="72"/>
      <c r="E14" s="58"/>
      <c r="F14" s="72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66"/>
    </row>
    <row r="15" spans="1:17" ht="45">
      <c r="A15" s="61" t="s">
        <v>50</v>
      </c>
      <c r="B15" s="73">
        <v>0</v>
      </c>
      <c r="C15" s="63">
        <v>1</v>
      </c>
      <c r="D15" s="67">
        <v>0</v>
      </c>
      <c r="E15" s="63">
        <v>1</v>
      </c>
      <c r="F15" s="67">
        <v>0</v>
      </c>
      <c r="G15" s="63">
        <v>1</v>
      </c>
      <c r="H15" s="63">
        <v>1</v>
      </c>
      <c r="I15" s="63">
        <v>1</v>
      </c>
      <c r="J15" s="63">
        <v>1</v>
      </c>
      <c r="K15" s="63">
        <v>1</v>
      </c>
      <c r="L15" s="63">
        <v>1</v>
      </c>
      <c r="M15" s="63">
        <v>1</v>
      </c>
      <c r="N15" s="63">
        <v>1</v>
      </c>
      <c r="O15" s="63">
        <v>1</v>
      </c>
      <c r="P15" s="63">
        <v>1</v>
      </c>
      <c r="Q15" s="64"/>
    </row>
    <row r="16" spans="1:17" ht="33.75">
      <c r="A16" s="7" t="s">
        <v>51</v>
      </c>
      <c r="B16" s="65">
        <v>1</v>
      </c>
      <c r="C16" s="58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68">
        <v>1</v>
      </c>
      <c r="J16" s="58">
        <v>1</v>
      </c>
      <c r="K16" s="58">
        <v>1</v>
      </c>
      <c r="L16" s="58">
        <v>1</v>
      </c>
      <c r="M16" s="72">
        <v>0</v>
      </c>
      <c r="N16" s="58">
        <v>1</v>
      </c>
      <c r="O16" s="58">
        <v>1</v>
      </c>
      <c r="P16" s="58">
        <v>1</v>
      </c>
      <c r="Q16" s="66"/>
    </row>
    <row r="17" spans="1:17" ht="33.75">
      <c r="A17" s="61" t="s">
        <v>52</v>
      </c>
      <c r="B17" s="73">
        <v>0</v>
      </c>
      <c r="C17" s="67">
        <v>0</v>
      </c>
      <c r="D17" s="63">
        <v>1</v>
      </c>
      <c r="E17" s="63">
        <v>1</v>
      </c>
      <c r="F17" s="68">
        <v>1</v>
      </c>
      <c r="G17" s="67">
        <v>0</v>
      </c>
      <c r="H17" s="67">
        <v>0</v>
      </c>
      <c r="I17" s="68">
        <v>1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3">
        <v>1</v>
      </c>
      <c r="P17" s="67">
        <v>0</v>
      </c>
      <c r="Q17" s="64">
        <v>19</v>
      </c>
    </row>
    <row r="18" spans="1:17">
      <c r="A18" s="2" t="s">
        <v>53</v>
      </c>
      <c r="B18" s="75">
        <f t="shared" ref="B18:P18" si="2">SUM(B15:B17)</f>
        <v>1</v>
      </c>
      <c r="C18" s="54">
        <f t="shared" si="2"/>
        <v>2</v>
      </c>
      <c r="D18" s="54">
        <f t="shared" si="2"/>
        <v>1</v>
      </c>
      <c r="E18" s="54">
        <f t="shared" si="2"/>
        <v>2</v>
      </c>
      <c r="F18" s="68">
        <f t="shared" si="2"/>
        <v>1</v>
      </c>
      <c r="G18" s="54">
        <f t="shared" si="2"/>
        <v>1</v>
      </c>
      <c r="H18" s="54">
        <f t="shared" si="2"/>
        <v>1</v>
      </c>
      <c r="I18" s="68">
        <f t="shared" si="2"/>
        <v>3</v>
      </c>
      <c r="J18" s="54">
        <f t="shared" si="2"/>
        <v>2</v>
      </c>
      <c r="K18" s="54">
        <f t="shared" si="2"/>
        <v>2</v>
      </c>
      <c r="L18" s="54">
        <f t="shared" si="2"/>
        <v>2</v>
      </c>
      <c r="M18" s="54">
        <f t="shared" si="2"/>
        <v>1</v>
      </c>
      <c r="N18" s="54">
        <f t="shared" si="2"/>
        <v>2</v>
      </c>
      <c r="O18" s="54">
        <f t="shared" si="2"/>
        <v>3</v>
      </c>
      <c r="P18" s="54">
        <f t="shared" si="2"/>
        <v>2</v>
      </c>
      <c r="Q18" s="71">
        <f>AVERAGE(B18:P18)</f>
        <v>1.7333333333333334</v>
      </c>
    </row>
    <row r="19" spans="1:17">
      <c r="A19" s="61"/>
      <c r="B19" s="63"/>
      <c r="C19" s="63"/>
      <c r="D19" s="63"/>
      <c r="E19" s="63"/>
      <c r="F19" s="63"/>
      <c r="G19" s="63"/>
      <c r="H19" s="63"/>
      <c r="I19" s="63"/>
      <c r="J19" s="63"/>
      <c r="K19" s="67"/>
      <c r="L19" s="63"/>
      <c r="M19" s="63"/>
      <c r="N19" s="63"/>
      <c r="O19" s="63"/>
      <c r="P19" s="63"/>
      <c r="Q19" s="64"/>
    </row>
    <row r="20" spans="1:17" ht="22.5">
      <c r="A20" s="7" t="s">
        <v>54</v>
      </c>
      <c r="B20" s="58"/>
      <c r="C20" s="58"/>
      <c r="D20" s="58"/>
      <c r="E20" s="58"/>
      <c r="F20" s="58"/>
      <c r="G20" s="58"/>
      <c r="H20" s="58"/>
      <c r="I20" s="58"/>
      <c r="J20" s="58"/>
      <c r="K20" s="72"/>
      <c r="L20" s="58"/>
      <c r="M20" s="58"/>
      <c r="N20" s="58"/>
      <c r="O20" s="58"/>
      <c r="P20" s="58"/>
      <c r="Q20" s="66"/>
    </row>
    <row r="21" spans="1:17" ht="33.75">
      <c r="A21" s="61" t="s">
        <v>55</v>
      </c>
      <c r="B21" s="73">
        <v>0</v>
      </c>
      <c r="C21" s="63">
        <v>0.2</v>
      </c>
      <c r="D21" s="68">
        <v>0.2</v>
      </c>
      <c r="E21" s="63">
        <v>0.2</v>
      </c>
      <c r="F21" s="67">
        <v>0</v>
      </c>
      <c r="G21" s="63">
        <v>0.2</v>
      </c>
      <c r="H21" s="67">
        <v>0</v>
      </c>
      <c r="I21" s="68">
        <v>0.2</v>
      </c>
      <c r="J21" s="67">
        <v>0</v>
      </c>
      <c r="K21" s="67">
        <v>0</v>
      </c>
      <c r="L21" s="67">
        <v>0</v>
      </c>
      <c r="M21" s="63">
        <v>0.2</v>
      </c>
      <c r="N21" s="63">
        <v>0.2</v>
      </c>
      <c r="O21" s="63">
        <v>0.2</v>
      </c>
      <c r="P21" s="63">
        <v>0.2</v>
      </c>
      <c r="Q21" s="64"/>
    </row>
    <row r="22" spans="1:17" ht="22.5">
      <c r="A22" s="7" t="s">
        <v>56</v>
      </c>
      <c r="B22" s="76">
        <v>0</v>
      </c>
      <c r="C22" s="58">
        <v>0.2</v>
      </c>
      <c r="D22" s="72">
        <v>0</v>
      </c>
      <c r="E22" s="58">
        <v>0.2</v>
      </c>
      <c r="F22" s="68">
        <v>0.2</v>
      </c>
      <c r="G22" s="68">
        <v>0.2</v>
      </c>
      <c r="H22" s="72">
        <v>0</v>
      </c>
      <c r="I22" s="68">
        <v>0.2</v>
      </c>
      <c r="J22" s="58">
        <v>0.2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58">
        <v>0.2</v>
      </c>
      <c r="Q22" s="66"/>
    </row>
    <row r="23" spans="1:17" ht="33.75">
      <c r="A23" s="61" t="s">
        <v>57</v>
      </c>
      <c r="B23" s="73">
        <v>0</v>
      </c>
      <c r="C23" s="63">
        <v>0.2</v>
      </c>
      <c r="D23" s="63">
        <v>0.2</v>
      </c>
      <c r="E23" s="63">
        <v>0.2</v>
      </c>
      <c r="F23" s="68">
        <v>0.2</v>
      </c>
      <c r="G23" s="63">
        <v>0.2</v>
      </c>
      <c r="H23" s="67">
        <v>0</v>
      </c>
      <c r="I23" s="63">
        <v>0.2</v>
      </c>
      <c r="J23" s="67">
        <v>0</v>
      </c>
      <c r="K23" s="63">
        <v>0.2</v>
      </c>
      <c r="L23" s="67">
        <v>0</v>
      </c>
      <c r="M23" s="63">
        <v>0.2</v>
      </c>
      <c r="N23" s="67">
        <v>0</v>
      </c>
      <c r="O23" s="63">
        <v>0.2</v>
      </c>
      <c r="P23" s="63">
        <v>0.2</v>
      </c>
      <c r="Q23" s="64"/>
    </row>
    <row r="24" spans="1:17" ht="22.5">
      <c r="A24" s="7" t="s">
        <v>58</v>
      </c>
      <c r="B24" s="68">
        <v>0.2</v>
      </c>
      <c r="C24" s="58">
        <v>0.2</v>
      </c>
      <c r="D24" s="58">
        <v>0.2</v>
      </c>
      <c r="E24" s="58">
        <v>0.2</v>
      </c>
      <c r="F24" s="58">
        <v>0.2</v>
      </c>
      <c r="G24" s="58">
        <v>0.2</v>
      </c>
      <c r="H24" s="58">
        <v>0.2</v>
      </c>
      <c r="I24" s="58">
        <v>0.2</v>
      </c>
      <c r="J24" s="58">
        <v>0.2</v>
      </c>
      <c r="K24" s="58">
        <v>0.2</v>
      </c>
      <c r="L24" s="58">
        <v>0.2</v>
      </c>
      <c r="M24" s="58">
        <v>0.2</v>
      </c>
      <c r="N24" s="58">
        <v>0.2</v>
      </c>
      <c r="O24" s="58">
        <v>0.2</v>
      </c>
      <c r="P24" s="58">
        <v>0.2</v>
      </c>
      <c r="Q24" s="66"/>
    </row>
    <row r="25" spans="1:17" ht="22.5">
      <c r="A25" s="61" t="s">
        <v>59</v>
      </c>
      <c r="B25" s="68">
        <v>0.2</v>
      </c>
      <c r="C25" s="63">
        <v>0.2</v>
      </c>
      <c r="D25" s="63">
        <v>0.2</v>
      </c>
      <c r="E25" s="63">
        <v>0.2</v>
      </c>
      <c r="F25" s="63">
        <v>0.2</v>
      </c>
      <c r="G25" s="68">
        <v>0.2</v>
      </c>
      <c r="H25" s="63">
        <v>0.2</v>
      </c>
      <c r="I25" s="63">
        <v>0.2</v>
      </c>
      <c r="J25" s="63">
        <v>0.2</v>
      </c>
      <c r="K25" s="63">
        <v>0.2</v>
      </c>
      <c r="L25" s="63">
        <v>0.2</v>
      </c>
      <c r="M25" s="63">
        <v>0.2</v>
      </c>
      <c r="N25" s="63">
        <v>0.2</v>
      </c>
      <c r="O25" s="63">
        <v>0.2</v>
      </c>
      <c r="P25" s="63">
        <v>0.2</v>
      </c>
      <c r="Q25" s="64"/>
    </row>
    <row r="26" spans="1:17" ht="22.5">
      <c r="A26" s="7" t="s">
        <v>60</v>
      </c>
      <c r="B26" s="76">
        <v>0</v>
      </c>
      <c r="C26" s="58">
        <v>0.2</v>
      </c>
      <c r="D26" s="70">
        <v>0.2</v>
      </c>
      <c r="E26" s="58">
        <v>0.2</v>
      </c>
      <c r="F26" s="58">
        <v>0.2</v>
      </c>
      <c r="G26" s="68">
        <v>0.2</v>
      </c>
      <c r="H26" s="58">
        <v>0.2</v>
      </c>
      <c r="I26" s="58">
        <v>0.2</v>
      </c>
      <c r="J26" s="58">
        <v>0.2</v>
      </c>
      <c r="K26" s="58">
        <v>0.2</v>
      </c>
      <c r="L26" s="72">
        <v>0</v>
      </c>
      <c r="M26" s="58">
        <v>0.2</v>
      </c>
      <c r="N26" s="58">
        <v>0.2</v>
      </c>
      <c r="O26" s="58">
        <v>0.2</v>
      </c>
      <c r="P26" s="58">
        <v>0.2</v>
      </c>
      <c r="Q26" s="66"/>
    </row>
    <row r="27" spans="1:17" ht="33.75">
      <c r="A27" s="61" t="s">
        <v>61</v>
      </c>
      <c r="B27" s="73">
        <v>0</v>
      </c>
      <c r="C27" s="63">
        <v>0.2</v>
      </c>
      <c r="D27" s="67">
        <v>0</v>
      </c>
      <c r="E27" s="68">
        <v>0.2</v>
      </c>
      <c r="F27" s="67">
        <v>0</v>
      </c>
      <c r="G27" s="63">
        <v>0.2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3">
        <v>0.2</v>
      </c>
      <c r="O27" s="67">
        <v>0</v>
      </c>
      <c r="P27" s="68">
        <v>0.2</v>
      </c>
      <c r="Q27" s="74"/>
    </row>
    <row r="28" spans="1:17" ht="22.5">
      <c r="A28" s="7" t="s">
        <v>62</v>
      </c>
      <c r="B28" s="68">
        <v>0.2</v>
      </c>
      <c r="C28" s="68">
        <v>0.2</v>
      </c>
      <c r="D28" s="72">
        <v>0</v>
      </c>
      <c r="E28" s="58">
        <v>0.2</v>
      </c>
      <c r="F28" s="72">
        <v>0</v>
      </c>
      <c r="G28" s="58">
        <v>0.2</v>
      </c>
      <c r="H28" s="72">
        <v>0</v>
      </c>
      <c r="I28" s="72">
        <v>0</v>
      </c>
      <c r="J28" s="68">
        <v>0.2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68">
        <v>0.2</v>
      </c>
      <c r="Q28" s="77"/>
    </row>
    <row r="29" spans="1:17" ht="22.5">
      <c r="A29" s="61" t="s">
        <v>63</v>
      </c>
      <c r="B29" s="68">
        <v>0.2</v>
      </c>
      <c r="C29" s="68">
        <v>0.2</v>
      </c>
      <c r="D29" s="67">
        <v>0</v>
      </c>
      <c r="E29" s="68">
        <v>0.2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8">
        <v>0.2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74"/>
    </row>
    <row r="30" spans="1:17" ht="33.75">
      <c r="A30" s="7" t="s">
        <v>64</v>
      </c>
      <c r="B30" s="68">
        <v>0.2</v>
      </c>
      <c r="C30" s="58">
        <v>0.2</v>
      </c>
      <c r="D30" s="58">
        <v>0.2</v>
      </c>
      <c r="E30" s="58">
        <v>0.2</v>
      </c>
      <c r="F30" s="72">
        <v>0</v>
      </c>
      <c r="G30" s="58">
        <v>0.2</v>
      </c>
      <c r="H30" s="58">
        <v>0.2</v>
      </c>
      <c r="I30" s="58">
        <v>0.2</v>
      </c>
      <c r="J30" s="58">
        <v>0.2</v>
      </c>
      <c r="K30" s="58">
        <v>0.2</v>
      </c>
      <c r="L30" s="58">
        <v>0.2</v>
      </c>
      <c r="M30" s="58">
        <v>0.2</v>
      </c>
      <c r="N30" s="58">
        <v>0.2</v>
      </c>
      <c r="O30" s="58">
        <v>0.2</v>
      </c>
      <c r="P30" s="58">
        <v>0.2</v>
      </c>
      <c r="Q30" s="66"/>
    </row>
    <row r="31" spans="1:17" ht="22.5">
      <c r="A31" s="61" t="s">
        <v>65</v>
      </c>
      <c r="B31" s="73">
        <v>0</v>
      </c>
      <c r="C31" s="63">
        <v>0.2</v>
      </c>
      <c r="D31" s="67">
        <v>0</v>
      </c>
      <c r="E31" s="63">
        <v>0.2</v>
      </c>
      <c r="F31" s="63">
        <v>0.2</v>
      </c>
      <c r="G31" s="67">
        <v>0</v>
      </c>
      <c r="H31" s="67">
        <v>0</v>
      </c>
      <c r="I31" s="63">
        <v>0.2</v>
      </c>
      <c r="J31" s="63">
        <v>0.2</v>
      </c>
      <c r="K31" s="68">
        <v>0.2</v>
      </c>
      <c r="L31" s="67">
        <v>0</v>
      </c>
      <c r="M31" s="67">
        <v>0</v>
      </c>
      <c r="N31" s="63">
        <v>0.2</v>
      </c>
      <c r="O31" s="63">
        <v>0.2</v>
      </c>
      <c r="P31" s="63">
        <v>0.2</v>
      </c>
      <c r="Q31" s="64"/>
    </row>
    <row r="32" spans="1:17" ht="22.5">
      <c r="A32" s="7" t="s">
        <v>66</v>
      </c>
      <c r="B32" s="68">
        <v>0.2</v>
      </c>
      <c r="C32" s="58">
        <v>0.2</v>
      </c>
      <c r="D32" s="58">
        <v>0.2</v>
      </c>
      <c r="E32" s="58">
        <v>0.2</v>
      </c>
      <c r="F32" s="58">
        <v>0.2</v>
      </c>
      <c r="G32" s="58">
        <v>0.2</v>
      </c>
      <c r="H32" s="58">
        <v>0.2</v>
      </c>
      <c r="I32" s="58">
        <v>0.2</v>
      </c>
      <c r="J32" s="58">
        <v>0.2</v>
      </c>
      <c r="K32" s="58">
        <v>0.2</v>
      </c>
      <c r="L32" s="72">
        <v>0</v>
      </c>
      <c r="M32" s="72">
        <v>0</v>
      </c>
      <c r="N32" s="58">
        <v>0.2</v>
      </c>
      <c r="O32" s="58">
        <v>0.2</v>
      </c>
      <c r="P32" s="58">
        <v>0.2</v>
      </c>
      <c r="Q32" s="66"/>
    </row>
    <row r="33" spans="1:17" ht="33.75">
      <c r="A33" s="61" t="s">
        <v>67</v>
      </c>
      <c r="B33" s="68">
        <v>0.2</v>
      </c>
      <c r="C33" s="63">
        <v>0.2</v>
      </c>
      <c r="D33" s="63">
        <v>0.2</v>
      </c>
      <c r="E33" s="63">
        <v>0.2</v>
      </c>
      <c r="F33" s="68">
        <v>0.2</v>
      </c>
      <c r="G33" s="63">
        <v>0.2</v>
      </c>
      <c r="H33" s="63">
        <v>0.2</v>
      </c>
      <c r="I33" s="63">
        <v>0.2</v>
      </c>
      <c r="J33" s="63">
        <v>0.2</v>
      </c>
      <c r="K33" s="63">
        <v>0.2</v>
      </c>
      <c r="L33" s="63">
        <v>0.2</v>
      </c>
      <c r="M33" s="67">
        <v>0</v>
      </c>
      <c r="N33" s="63">
        <v>0.2</v>
      </c>
      <c r="O33" s="63">
        <v>0.2</v>
      </c>
      <c r="P33" s="63">
        <v>0.2</v>
      </c>
      <c r="Q33" s="64"/>
    </row>
    <row r="34" spans="1:17" ht="22.5">
      <c r="A34" s="7" t="s">
        <v>68</v>
      </c>
      <c r="B34" s="68">
        <v>0.2</v>
      </c>
      <c r="C34" s="68">
        <v>0.2</v>
      </c>
      <c r="D34" s="72">
        <v>0</v>
      </c>
      <c r="E34" s="58">
        <v>0.2</v>
      </c>
      <c r="F34" s="72">
        <v>0</v>
      </c>
      <c r="G34" s="72">
        <v>0</v>
      </c>
      <c r="H34" s="72">
        <v>0</v>
      </c>
      <c r="I34" s="72">
        <v>0</v>
      </c>
      <c r="J34" s="70">
        <v>0</v>
      </c>
      <c r="K34" s="72">
        <v>0</v>
      </c>
      <c r="L34" s="72">
        <v>0</v>
      </c>
      <c r="M34" s="72">
        <v>0</v>
      </c>
      <c r="N34" s="58">
        <v>0.2</v>
      </c>
      <c r="O34" s="72">
        <v>0</v>
      </c>
      <c r="P34" s="72">
        <v>0</v>
      </c>
      <c r="Q34" s="77"/>
    </row>
    <row r="35" spans="1:17" ht="22.5">
      <c r="A35" s="61" t="s">
        <v>69</v>
      </c>
      <c r="B35" s="73">
        <v>0</v>
      </c>
      <c r="C35" s="63">
        <v>0.2</v>
      </c>
      <c r="D35" s="63">
        <v>0.2</v>
      </c>
      <c r="E35" s="63">
        <v>0.2</v>
      </c>
      <c r="F35" s="67">
        <v>0</v>
      </c>
      <c r="G35" s="63">
        <v>0.2</v>
      </c>
      <c r="H35" s="67">
        <v>0</v>
      </c>
      <c r="I35" s="67">
        <v>0</v>
      </c>
      <c r="J35" s="63">
        <v>0.2</v>
      </c>
      <c r="K35" s="63">
        <v>0.2</v>
      </c>
      <c r="L35" s="63">
        <v>0.2</v>
      </c>
      <c r="M35" s="67">
        <v>0</v>
      </c>
      <c r="N35" s="63">
        <v>0.2</v>
      </c>
      <c r="O35" s="63">
        <v>0.2</v>
      </c>
      <c r="P35" s="63">
        <v>0.2</v>
      </c>
      <c r="Q35" s="64">
        <v>23.4</v>
      </c>
    </row>
    <row r="36" spans="1:17">
      <c r="A36" s="2" t="s">
        <v>70</v>
      </c>
      <c r="B36" s="68">
        <f t="shared" ref="B36:P36" si="3">SUM(B21:B35)</f>
        <v>1.5999999999999999</v>
      </c>
      <c r="C36" s="70">
        <f t="shared" si="3"/>
        <v>3.0000000000000004</v>
      </c>
      <c r="D36" s="70">
        <f t="shared" si="3"/>
        <v>1.7999999999999998</v>
      </c>
      <c r="E36" s="70">
        <f t="shared" si="3"/>
        <v>3.0000000000000004</v>
      </c>
      <c r="F36" s="70">
        <f t="shared" si="3"/>
        <v>1.5999999999999999</v>
      </c>
      <c r="G36" s="70">
        <f t="shared" si="3"/>
        <v>2.4</v>
      </c>
      <c r="H36" s="54">
        <f t="shared" si="3"/>
        <v>1.2</v>
      </c>
      <c r="I36" s="70">
        <f t="shared" si="3"/>
        <v>1.9999999999999998</v>
      </c>
      <c r="J36" s="70">
        <f t="shared" si="3"/>
        <v>1.9999999999999998</v>
      </c>
      <c r="K36" s="70">
        <f t="shared" si="3"/>
        <v>1.9999999999999998</v>
      </c>
      <c r="L36" s="54">
        <f t="shared" si="3"/>
        <v>1</v>
      </c>
      <c r="M36" s="54">
        <f t="shared" si="3"/>
        <v>1.2</v>
      </c>
      <c r="N36" s="54">
        <f t="shared" si="3"/>
        <v>2.1999999999999997</v>
      </c>
      <c r="O36" s="54">
        <f t="shared" si="3"/>
        <v>1.9999999999999998</v>
      </c>
      <c r="P36" s="70">
        <f t="shared" si="3"/>
        <v>2.6</v>
      </c>
      <c r="Q36" s="71">
        <f>AVERAGE(B36:P36)</f>
        <v>1.9733333333333332</v>
      </c>
    </row>
    <row r="37" spans="1:17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4"/>
    </row>
    <row r="38" spans="1:17" ht="22.5">
      <c r="A38" s="7" t="s">
        <v>71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66"/>
    </row>
    <row r="39" spans="1:17" ht="33.75">
      <c r="A39" s="61" t="s">
        <v>72</v>
      </c>
      <c r="B39" s="62">
        <v>1</v>
      </c>
      <c r="C39" s="63">
        <v>1</v>
      </c>
      <c r="D39" s="63">
        <v>1</v>
      </c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8">
        <v>1</v>
      </c>
      <c r="K39" s="63">
        <v>1</v>
      </c>
      <c r="L39" s="63">
        <v>1</v>
      </c>
      <c r="M39" s="63">
        <v>1</v>
      </c>
      <c r="N39" s="63">
        <v>1</v>
      </c>
      <c r="O39" s="63">
        <v>1</v>
      </c>
      <c r="P39" s="63">
        <v>1</v>
      </c>
      <c r="Q39" s="64"/>
    </row>
    <row r="40" spans="1:17" ht="33.75">
      <c r="A40" s="7" t="s">
        <v>73</v>
      </c>
      <c r="B40" s="76">
        <v>0</v>
      </c>
      <c r="C40" s="58">
        <v>1</v>
      </c>
      <c r="D40" s="58">
        <v>1</v>
      </c>
      <c r="E40" s="58">
        <v>1</v>
      </c>
      <c r="F40" s="72">
        <v>0</v>
      </c>
      <c r="G40" s="72">
        <v>0</v>
      </c>
      <c r="H40" s="58">
        <v>1</v>
      </c>
      <c r="I40" s="58">
        <v>1</v>
      </c>
      <c r="J40" s="72">
        <v>0</v>
      </c>
      <c r="K40" s="58">
        <v>1</v>
      </c>
      <c r="L40" s="65">
        <v>1</v>
      </c>
      <c r="M40" s="58">
        <v>1</v>
      </c>
      <c r="N40" s="58">
        <v>1</v>
      </c>
      <c r="O40" s="58">
        <v>1</v>
      </c>
      <c r="P40" s="58">
        <v>1</v>
      </c>
      <c r="Q40" s="66"/>
    </row>
    <row r="41" spans="1:17" ht="22.5">
      <c r="A41" s="61" t="s">
        <v>74</v>
      </c>
      <c r="B41" s="73">
        <v>0</v>
      </c>
      <c r="C41" s="63">
        <v>1</v>
      </c>
      <c r="D41" s="63">
        <v>1</v>
      </c>
      <c r="E41" s="68">
        <v>1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08">
        <v>0</v>
      </c>
      <c r="M41" s="63">
        <v>1</v>
      </c>
      <c r="N41" s="67">
        <v>0</v>
      </c>
      <c r="O41" s="67">
        <v>0</v>
      </c>
      <c r="P41" s="63">
        <v>1</v>
      </c>
      <c r="Q41" s="64">
        <v>27</v>
      </c>
    </row>
    <row r="42" spans="1:17">
      <c r="A42" s="2" t="s">
        <v>75</v>
      </c>
      <c r="B42" s="75">
        <f t="shared" ref="B42:P42" si="4">SUM(B39:B41)</f>
        <v>1</v>
      </c>
      <c r="C42" s="54">
        <f t="shared" si="4"/>
        <v>3</v>
      </c>
      <c r="D42" s="54">
        <f t="shared" si="4"/>
        <v>3</v>
      </c>
      <c r="E42" s="70">
        <f t="shared" si="4"/>
        <v>3</v>
      </c>
      <c r="F42" s="54">
        <f t="shared" si="4"/>
        <v>1</v>
      </c>
      <c r="G42" s="54">
        <f t="shared" si="4"/>
        <v>1</v>
      </c>
      <c r="H42" s="54">
        <f t="shared" si="4"/>
        <v>2</v>
      </c>
      <c r="I42" s="54">
        <f t="shared" si="4"/>
        <v>2</v>
      </c>
      <c r="J42" s="68">
        <f t="shared" si="4"/>
        <v>1</v>
      </c>
      <c r="K42" s="54">
        <f t="shared" si="4"/>
        <v>2</v>
      </c>
      <c r="L42" s="69">
        <f t="shared" si="4"/>
        <v>2</v>
      </c>
      <c r="M42" s="54">
        <f t="shared" si="4"/>
        <v>3</v>
      </c>
      <c r="N42" s="54">
        <f t="shared" si="4"/>
        <v>2</v>
      </c>
      <c r="O42" s="54">
        <f t="shared" si="4"/>
        <v>2</v>
      </c>
      <c r="P42" s="54">
        <f t="shared" si="4"/>
        <v>3</v>
      </c>
      <c r="Q42" s="71">
        <f>AVERAGE(B42:P42)</f>
        <v>2.0666666666666669</v>
      </c>
    </row>
    <row r="43" spans="1:17">
      <c r="A43" s="61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4"/>
    </row>
    <row r="44" spans="1:17" ht="22.5">
      <c r="A44" s="7" t="s">
        <v>76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66"/>
    </row>
    <row r="45" spans="1:17" ht="22.5">
      <c r="A45" s="78" t="s">
        <v>77</v>
      </c>
      <c r="B45" s="79">
        <v>1</v>
      </c>
      <c r="C45" s="80">
        <v>1</v>
      </c>
      <c r="D45" s="80">
        <v>1</v>
      </c>
      <c r="E45" s="80">
        <v>1</v>
      </c>
      <c r="F45" s="80">
        <v>1</v>
      </c>
      <c r="G45" s="81">
        <v>0</v>
      </c>
      <c r="H45" s="80">
        <v>1</v>
      </c>
      <c r="I45" s="80">
        <v>1</v>
      </c>
      <c r="J45" s="80">
        <v>1</v>
      </c>
      <c r="K45" s="80">
        <v>1</v>
      </c>
      <c r="L45" s="80">
        <v>1</v>
      </c>
      <c r="M45" s="80">
        <v>1</v>
      </c>
      <c r="N45" s="80">
        <v>1</v>
      </c>
      <c r="O45" s="80">
        <v>1</v>
      </c>
      <c r="P45" s="80">
        <v>1</v>
      </c>
      <c r="Q45" s="82"/>
    </row>
    <row r="46" spans="1:17" ht="22.5">
      <c r="A46" s="78" t="s">
        <v>78</v>
      </c>
      <c r="B46" s="83">
        <v>0</v>
      </c>
      <c r="C46" s="81">
        <v>0</v>
      </c>
      <c r="D46" s="81">
        <v>0</v>
      </c>
      <c r="E46" s="68">
        <v>1</v>
      </c>
      <c r="F46" s="81">
        <v>0</v>
      </c>
      <c r="G46" s="68">
        <v>1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4">
        <v>1</v>
      </c>
      <c r="P46" s="81">
        <v>0</v>
      </c>
      <c r="Q46" s="85"/>
    </row>
    <row r="47" spans="1:17" ht="22.5">
      <c r="A47" s="61" t="s">
        <v>79</v>
      </c>
      <c r="B47" s="62">
        <v>1</v>
      </c>
      <c r="C47" s="63">
        <v>1</v>
      </c>
      <c r="D47" s="63">
        <v>1</v>
      </c>
      <c r="E47" s="63">
        <v>1</v>
      </c>
      <c r="F47" s="63">
        <v>1</v>
      </c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4"/>
    </row>
    <row r="48" spans="1:17" ht="33.75">
      <c r="A48" s="7" t="s">
        <v>80</v>
      </c>
      <c r="B48" s="65">
        <v>1</v>
      </c>
      <c r="C48" s="58">
        <v>1</v>
      </c>
      <c r="D48" s="58">
        <v>1</v>
      </c>
      <c r="E48" s="58">
        <v>1</v>
      </c>
      <c r="F48" s="58">
        <v>1</v>
      </c>
      <c r="G48" s="58">
        <v>1</v>
      </c>
      <c r="H48" s="58">
        <v>1</v>
      </c>
      <c r="I48" s="58">
        <v>1</v>
      </c>
      <c r="J48" s="58">
        <v>1</v>
      </c>
      <c r="K48" s="58">
        <v>1</v>
      </c>
      <c r="L48" s="58">
        <v>1</v>
      </c>
      <c r="M48" s="58">
        <v>1</v>
      </c>
      <c r="N48" s="58">
        <v>1</v>
      </c>
      <c r="O48" s="58">
        <v>1</v>
      </c>
      <c r="P48" s="58">
        <v>1</v>
      </c>
      <c r="Q48" s="66">
        <v>41</v>
      </c>
    </row>
    <row r="49" spans="1:17">
      <c r="A49" s="2" t="s">
        <v>81</v>
      </c>
      <c r="B49" s="75">
        <v>3</v>
      </c>
      <c r="C49" s="54">
        <v>3</v>
      </c>
      <c r="D49" s="54">
        <v>3</v>
      </c>
      <c r="E49" s="70">
        <v>3</v>
      </c>
      <c r="F49" s="54">
        <v>3</v>
      </c>
      <c r="G49" s="70">
        <v>3</v>
      </c>
      <c r="H49" s="54">
        <v>3</v>
      </c>
      <c r="I49" s="54">
        <v>3</v>
      </c>
      <c r="J49" s="54">
        <v>3</v>
      </c>
      <c r="K49" s="54">
        <v>3</v>
      </c>
      <c r="L49" s="54">
        <v>3</v>
      </c>
      <c r="M49" s="54">
        <v>3</v>
      </c>
      <c r="N49" s="54">
        <v>3</v>
      </c>
      <c r="O49" s="70">
        <v>3</v>
      </c>
      <c r="P49" s="54">
        <v>3</v>
      </c>
      <c r="Q49" s="71">
        <f>AVERAGE(B49:P49)</f>
        <v>3</v>
      </c>
    </row>
    <row r="50" spans="1:17">
      <c r="A50" s="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66"/>
    </row>
    <row r="51" spans="1:17" ht="22.5">
      <c r="A51" s="61" t="s">
        <v>82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</row>
    <row r="52" spans="1:17" ht="33.75">
      <c r="A52" s="7" t="s">
        <v>83</v>
      </c>
      <c r="B52" s="65">
        <v>1</v>
      </c>
      <c r="C52" s="72">
        <v>0</v>
      </c>
      <c r="D52" s="58">
        <v>1</v>
      </c>
      <c r="E52" s="58">
        <v>1</v>
      </c>
      <c r="F52" s="72">
        <v>0</v>
      </c>
      <c r="G52" s="68">
        <v>1</v>
      </c>
      <c r="H52" s="72">
        <v>0</v>
      </c>
      <c r="I52" s="72">
        <v>0</v>
      </c>
      <c r="J52" s="72">
        <v>0</v>
      </c>
      <c r="K52" s="68">
        <v>1</v>
      </c>
      <c r="L52" s="72">
        <v>0</v>
      </c>
      <c r="M52" s="72">
        <v>0</v>
      </c>
      <c r="N52" s="72">
        <v>0</v>
      </c>
      <c r="O52" s="58">
        <v>1</v>
      </c>
      <c r="P52" s="72">
        <v>0</v>
      </c>
      <c r="Q52" s="77"/>
    </row>
    <row r="53" spans="1:17" ht="33.75">
      <c r="A53" s="61" t="s">
        <v>84</v>
      </c>
      <c r="B53" s="62">
        <v>1</v>
      </c>
      <c r="C53" s="67">
        <v>0</v>
      </c>
      <c r="D53" s="63">
        <v>1</v>
      </c>
      <c r="E53" s="68">
        <v>1</v>
      </c>
      <c r="F53" s="67">
        <v>0</v>
      </c>
      <c r="G53" s="63">
        <v>1</v>
      </c>
      <c r="H53" s="67">
        <v>0</v>
      </c>
      <c r="I53" s="63">
        <v>1</v>
      </c>
      <c r="J53" s="63">
        <v>1</v>
      </c>
      <c r="K53" s="68">
        <v>1</v>
      </c>
      <c r="L53" s="86">
        <v>1</v>
      </c>
      <c r="M53" s="67">
        <v>0</v>
      </c>
      <c r="N53" s="67">
        <v>0</v>
      </c>
      <c r="O53" s="67">
        <v>0</v>
      </c>
      <c r="P53" s="67">
        <v>0</v>
      </c>
      <c r="Q53" s="74"/>
    </row>
    <row r="54" spans="1:17" ht="22.5">
      <c r="A54" s="7" t="s">
        <v>85</v>
      </c>
      <c r="B54" s="76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86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66">
        <v>10</v>
      </c>
    </row>
    <row r="55" spans="1:17">
      <c r="A55" s="2" t="s">
        <v>86</v>
      </c>
      <c r="B55" s="75">
        <f t="shared" ref="B55:P55" si="5">SUM(B52:B54)</f>
        <v>2</v>
      </c>
      <c r="C55" s="55">
        <f t="shared" si="5"/>
        <v>0</v>
      </c>
      <c r="D55" s="54">
        <f t="shared" si="5"/>
        <v>2</v>
      </c>
      <c r="E55" s="70">
        <f t="shared" si="5"/>
        <v>2</v>
      </c>
      <c r="F55" s="55">
        <f t="shared" si="5"/>
        <v>0</v>
      </c>
      <c r="G55" s="70">
        <f t="shared" si="5"/>
        <v>2</v>
      </c>
      <c r="H55" s="55">
        <f t="shared" si="5"/>
        <v>0</v>
      </c>
      <c r="I55" s="70">
        <f t="shared" si="5"/>
        <v>1</v>
      </c>
      <c r="J55" s="54">
        <f t="shared" si="5"/>
        <v>1</v>
      </c>
      <c r="K55" s="68">
        <f t="shared" si="5"/>
        <v>2</v>
      </c>
      <c r="L55" s="86">
        <f>SUM(L52:L54)</f>
        <v>1</v>
      </c>
      <c r="M55" s="55">
        <f t="shared" si="5"/>
        <v>0</v>
      </c>
      <c r="N55" s="55">
        <f t="shared" si="5"/>
        <v>0</v>
      </c>
      <c r="O55" s="54">
        <f t="shared" si="5"/>
        <v>1</v>
      </c>
      <c r="P55" s="55">
        <f t="shared" si="5"/>
        <v>0</v>
      </c>
      <c r="Q55" s="71">
        <f>AVERAGE(B55:P55)</f>
        <v>0.93333333333333335</v>
      </c>
    </row>
    <row r="56" spans="1:17">
      <c r="A56" s="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66"/>
    </row>
    <row r="57" spans="1:17">
      <c r="A57" s="61" t="s">
        <v>87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4"/>
    </row>
    <row r="58" spans="1:17" ht="56.25">
      <c r="A58" s="7" t="s">
        <v>88</v>
      </c>
      <c r="B58" s="68">
        <v>1</v>
      </c>
      <c r="C58" s="58">
        <v>1</v>
      </c>
      <c r="D58" s="58">
        <v>1</v>
      </c>
      <c r="E58" s="58">
        <v>1</v>
      </c>
      <c r="F58" s="58">
        <v>1</v>
      </c>
      <c r="G58" s="58">
        <v>1</v>
      </c>
      <c r="H58" s="58">
        <v>1</v>
      </c>
      <c r="I58" s="58">
        <v>1</v>
      </c>
      <c r="J58" s="58">
        <v>1</v>
      </c>
      <c r="K58" s="72">
        <v>0</v>
      </c>
      <c r="L58" s="58">
        <v>1</v>
      </c>
      <c r="M58" s="68">
        <v>1</v>
      </c>
      <c r="N58" s="72">
        <v>0</v>
      </c>
      <c r="O58" s="58">
        <v>1</v>
      </c>
      <c r="P58" s="58">
        <v>1</v>
      </c>
      <c r="Q58" s="66"/>
    </row>
    <row r="59" spans="1:17" ht="56.25">
      <c r="A59" s="61" t="s">
        <v>89</v>
      </c>
      <c r="B59" s="86">
        <v>1</v>
      </c>
      <c r="C59" s="87">
        <v>1</v>
      </c>
      <c r="D59" s="63">
        <v>1</v>
      </c>
      <c r="E59" s="63">
        <v>1</v>
      </c>
      <c r="F59" s="87">
        <v>1</v>
      </c>
      <c r="G59" s="67">
        <v>0</v>
      </c>
      <c r="H59" s="67">
        <v>0</v>
      </c>
      <c r="I59" s="86">
        <v>0</v>
      </c>
      <c r="J59" s="67">
        <v>0</v>
      </c>
      <c r="K59" s="67">
        <v>0</v>
      </c>
      <c r="L59" s="67">
        <v>0</v>
      </c>
      <c r="M59" s="68">
        <v>1</v>
      </c>
      <c r="N59" s="68">
        <v>1</v>
      </c>
      <c r="O59" s="63">
        <v>1</v>
      </c>
      <c r="P59" s="63">
        <v>1</v>
      </c>
      <c r="Q59" s="64"/>
    </row>
    <row r="60" spans="1:17" ht="33.75">
      <c r="A60" s="107" t="s">
        <v>90</v>
      </c>
      <c r="B60" s="76">
        <v>0</v>
      </c>
      <c r="C60" s="87">
        <v>1</v>
      </c>
      <c r="D60" s="58">
        <v>1</v>
      </c>
      <c r="E60" s="87">
        <v>1</v>
      </c>
      <c r="F60" s="72">
        <v>0</v>
      </c>
      <c r="G60" s="87">
        <v>1</v>
      </c>
      <c r="H60" s="72">
        <v>0</v>
      </c>
      <c r="I60" s="86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58">
        <v>1</v>
      </c>
      <c r="Q60" s="66">
        <v>18</v>
      </c>
    </row>
    <row r="61" spans="1:17">
      <c r="A61" s="2" t="s">
        <v>91</v>
      </c>
      <c r="B61" s="87">
        <f t="shared" ref="B61:P61" si="6">SUM(B58:B60)</f>
        <v>2</v>
      </c>
      <c r="C61" s="70">
        <f t="shared" si="6"/>
        <v>3</v>
      </c>
      <c r="D61" s="54">
        <f t="shared" si="6"/>
        <v>3</v>
      </c>
      <c r="E61" s="70">
        <f t="shared" si="6"/>
        <v>3</v>
      </c>
      <c r="F61" s="70">
        <f t="shared" si="6"/>
        <v>2</v>
      </c>
      <c r="G61" s="70">
        <f t="shared" si="6"/>
        <v>2</v>
      </c>
      <c r="H61" s="54">
        <f t="shared" si="6"/>
        <v>1</v>
      </c>
      <c r="I61" s="70">
        <f t="shared" si="6"/>
        <v>1</v>
      </c>
      <c r="J61" s="54">
        <f t="shared" si="6"/>
        <v>1</v>
      </c>
      <c r="K61" s="55">
        <f t="shared" si="6"/>
        <v>0</v>
      </c>
      <c r="L61" s="54">
        <f t="shared" si="6"/>
        <v>1</v>
      </c>
      <c r="M61" s="68">
        <f t="shared" si="6"/>
        <v>2</v>
      </c>
      <c r="N61" s="68">
        <f t="shared" si="6"/>
        <v>1</v>
      </c>
      <c r="O61" s="54">
        <f t="shared" si="6"/>
        <v>2</v>
      </c>
      <c r="P61" s="54">
        <f t="shared" si="6"/>
        <v>3</v>
      </c>
      <c r="Q61" s="71">
        <f>AVERAGE(B61:P61)</f>
        <v>1.8</v>
      </c>
    </row>
    <row r="62" spans="1:17">
      <c r="A62" s="130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9"/>
    </row>
    <row r="63" spans="1:17">
      <c r="A63" s="130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9"/>
    </row>
    <row r="64" spans="1:17">
      <c r="A64" s="61" t="s">
        <v>92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4"/>
    </row>
    <row r="65" spans="1:17" ht="45">
      <c r="A65" s="89" t="s">
        <v>93</v>
      </c>
      <c r="B65" s="90">
        <v>1</v>
      </c>
      <c r="C65" s="91">
        <v>1</v>
      </c>
      <c r="D65" s="91">
        <v>1</v>
      </c>
      <c r="E65" s="91">
        <v>1</v>
      </c>
      <c r="F65" s="91">
        <v>1</v>
      </c>
      <c r="G65" s="91">
        <v>1</v>
      </c>
      <c r="H65" s="91">
        <v>1</v>
      </c>
      <c r="I65" s="91">
        <v>1</v>
      </c>
      <c r="J65" s="91">
        <v>1</v>
      </c>
      <c r="K65" s="91">
        <v>1</v>
      </c>
      <c r="L65" s="91">
        <v>1</v>
      </c>
      <c r="M65" s="91">
        <v>1</v>
      </c>
      <c r="N65" s="91">
        <v>1</v>
      </c>
      <c r="O65" s="91">
        <v>1</v>
      </c>
      <c r="P65" s="91">
        <v>1</v>
      </c>
      <c r="Q65" s="92"/>
    </row>
    <row r="66" spans="1:17" ht="45">
      <c r="A66" s="89" t="s">
        <v>94</v>
      </c>
      <c r="B66" s="87">
        <v>1</v>
      </c>
      <c r="C66" s="91">
        <v>1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1">
        <v>1</v>
      </c>
      <c r="N66" s="93">
        <v>0</v>
      </c>
      <c r="O66" s="93">
        <v>0</v>
      </c>
      <c r="P66" s="91">
        <v>1</v>
      </c>
      <c r="Q66" s="92"/>
    </row>
    <row r="67" spans="1:17" ht="33.75">
      <c r="A67" s="7" t="s">
        <v>95</v>
      </c>
      <c r="B67" s="94">
        <v>0</v>
      </c>
      <c r="C67" s="72">
        <v>0</v>
      </c>
      <c r="D67" s="72">
        <v>0</v>
      </c>
      <c r="E67" s="58">
        <v>1</v>
      </c>
      <c r="F67" s="72">
        <v>0</v>
      </c>
      <c r="G67" s="72">
        <v>0</v>
      </c>
      <c r="H67" s="72">
        <v>0</v>
      </c>
      <c r="I67" s="72">
        <v>0</v>
      </c>
      <c r="J67" s="68">
        <v>1</v>
      </c>
      <c r="K67" s="87">
        <v>1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77"/>
    </row>
    <row r="68" spans="1:17" ht="33.75">
      <c r="A68" s="95" t="s">
        <v>96</v>
      </c>
      <c r="B68" s="96">
        <v>0</v>
      </c>
      <c r="C68" s="97">
        <v>0</v>
      </c>
      <c r="D68" s="97">
        <v>0</v>
      </c>
      <c r="E68" s="98">
        <v>1</v>
      </c>
      <c r="F68" s="97">
        <v>0</v>
      </c>
      <c r="G68" s="97">
        <v>0</v>
      </c>
      <c r="H68" s="97">
        <v>0</v>
      </c>
      <c r="I68" s="97">
        <v>0</v>
      </c>
      <c r="J68" s="87">
        <v>1</v>
      </c>
      <c r="K68" s="87">
        <v>1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9"/>
    </row>
    <row r="69" spans="1:17" ht="33.75">
      <c r="A69" s="95" t="s">
        <v>97</v>
      </c>
      <c r="B69" s="100">
        <v>1</v>
      </c>
      <c r="C69" s="98">
        <v>1</v>
      </c>
      <c r="D69" s="97">
        <v>0</v>
      </c>
      <c r="E69" s="98">
        <v>1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8">
        <v>1</v>
      </c>
      <c r="M69" s="97">
        <v>0</v>
      </c>
      <c r="N69" s="97">
        <v>0</v>
      </c>
      <c r="O69" s="98">
        <v>1</v>
      </c>
      <c r="P69" s="97">
        <v>0</v>
      </c>
      <c r="Q69" s="101">
        <v>19</v>
      </c>
    </row>
    <row r="70" spans="1:17">
      <c r="A70" s="2" t="s">
        <v>98</v>
      </c>
      <c r="B70" s="70">
        <v>2</v>
      </c>
      <c r="C70" s="54">
        <v>2</v>
      </c>
      <c r="D70" s="54">
        <v>1</v>
      </c>
      <c r="E70" s="54">
        <v>3</v>
      </c>
      <c r="F70" s="54">
        <v>1</v>
      </c>
      <c r="G70" s="54">
        <v>1</v>
      </c>
      <c r="H70" s="54">
        <v>1</v>
      </c>
      <c r="I70" s="54">
        <v>1</v>
      </c>
      <c r="J70" s="70">
        <v>3</v>
      </c>
      <c r="K70" s="70">
        <v>3</v>
      </c>
      <c r="L70" s="54">
        <v>2</v>
      </c>
      <c r="M70" s="54">
        <v>1</v>
      </c>
      <c r="N70" s="54">
        <v>1</v>
      </c>
      <c r="O70" s="54">
        <v>2</v>
      </c>
      <c r="P70" s="54">
        <v>1</v>
      </c>
      <c r="Q70" s="71">
        <f>AVERAGE(B70:P70)</f>
        <v>1.6666666666666667</v>
      </c>
    </row>
    <row r="71" spans="1:17">
      <c r="A71" s="7"/>
      <c r="B71" s="58"/>
      <c r="C71" s="58"/>
      <c r="D71" s="72"/>
      <c r="E71" s="58"/>
      <c r="F71" s="58"/>
      <c r="G71" s="58"/>
      <c r="H71" s="58"/>
      <c r="I71" s="58"/>
      <c r="J71" s="58"/>
      <c r="K71" s="72"/>
      <c r="L71" s="58"/>
      <c r="M71" s="58"/>
      <c r="N71" s="58"/>
      <c r="O71" s="58"/>
      <c r="P71" s="58"/>
      <c r="Q71" s="66"/>
    </row>
    <row r="72" spans="1:17" ht="22.5">
      <c r="A72" s="61" t="s">
        <v>99</v>
      </c>
      <c r="B72" s="63"/>
      <c r="C72" s="63"/>
      <c r="D72" s="67"/>
      <c r="E72" s="63"/>
      <c r="F72" s="63"/>
      <c r="G72" s="63"/>
      <c r="H72" s="63"/>
      <c r="I72" s="63"/>
      <c r="J72" s="63"/>
      <c r="K72" s="67"/>
      <c r="L72" s="63"/>
      <c r="M72" s="63"/>
      <c r="N72" s="63"/>
      <c r="O72" s="63"/>
      <c r="P72" s="63"/>
      <c r="Q72" s="64"/>
    </row>
    <row r="73" spans="1:17" ht="45">
      <c r="A73" s="7" t="s">
        <v>100</v>
      </c>
      <c r="B73" s="65">
        <v>1</v>
      </c>
      <c r="C73" s="58">
        <v>1</v>
      </c>
      <c r="D73" s="87">
        <v>1</v>
      </c>
      <c r="E73" s="58">
        <v>1</v>
      </c>
      <c r="F73" s="58">
        <v>1</v>
      </c>
      <c r="G73" s="70">
        <v>0</v>
      </c>
      <c r="H73" s="58">
        <v>1</v>
      </c>
      <c r="I73" s="58">
        <v>1</v>
      </c>
      <c r="J73" s="58">
        <v>1</v>
      </c>
      <c r="K73" s="87">
        <v>1</v>
      </c>
      <c r="L73" s="72">
        <v>0</v>
      </c>
      <c r="M73" s="70">
        <v>0</v>
      </c>
      <c r="N73" s="58">
        <v>1</v>
      </c>
      <c r="O73" s="72">
        <v>0</v>
      </c>
      <c r="P73" s="58">
        <v>1</v>
      </c>
      <c r="Q73" s="66"/>
    </row>
    <row r="74" spans="1:17" ht="45">
      <c r="A74" s="61" t="s">
        <v>101</v>
      </c>
      <c r="B74" s="62">
        <v>1</v>
      </c>
      <c r="C74" s="63">
        <v>1</v>
      </c>
      <c r="D74" s="63">
        <v>1</v>
      </c>
      <c r="E74" s="63">
        <v>1</v>
      </c>
      <c r="F74" s="67">
        <v>0</v>
      </c>
      <c r="G74" s="70">
        <v>0</v>
      </c>
      <c r="H74" s="63">
        <v>1</v>
      </c>
      <c r="I74" s="63">
        <v>1</v>
      </c>
      <c r="J74" s="63">
        <v>1</v>
      </c>
      <c r="K74" s="87">
        <v>1</v>
      </c>
      <c r="L74" s="67">
        <v>0</v>
      </c>
      <c r="M74" s="86">
        <v>1</v>
      </c>
      <c r="N74" s="63">
        <v>1</v>
      </c>
      <c r="O74" s="67">
        <v>0</v>
      </c>
      <c r="P74" s="63">
        <v>1</v>
      </c>
      <c r="Q74" s="64"/>
    </row>
    <row r="75" spans="1:17" ht="33.75">
      <c r="A75" s="7" t="s">
        <v>102</v>
      </c>
      <c r="B75" s="65">
        <v>1</v>
      </c>
      <c r="C75" s="58">
        <v>1</v>
      </c>
      <c r="D75" s="58">
        <v>1</v>
      </c>
      <c r="E75" s="58">
        <v>1</v>
      </c>
      <c r="F75" s="58">
        <v>1</v>
      </c>
      <c r="G75" s="58">
        <v>1</v>
      </c>
      <c r="H75" s="58">
        <v>1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1</v>
      </c>
      <c r="Q75" s="66">
        <v>35</v>
      </c>
    </row>
    <row r="76" spans="1:17">
      <c r="A76" s="2" t="s">
        <v>103</v>
      </c>
      <c r="B76" s="75">
        <f t="shared" ref="B76:P76" si="7">SUM(B73:B75)</f>
        <v>3</v>
      </c>
      <c r="C76" s="54">
        <f t="shared" si="7"/>
        <v>3</v>
      </c>
      <c r="D76" s="70">
        <f t="shared" si="7"/>
        <v>3</v>
      </c>
      <c r="E76" s="54">
        <f t="shared" si="7"/>
        <v>3</v>
      </c>
      <c r="F76" s="54">
        <f t="shared" si="7"/>
        <v>2</v>
      </c>
      <c r="G76" s="70">
        <f t="shared" si="7"/>
        <v>1</v>
      </c>
      <c r="H76" s="54">
        <f t="shared" si="7"/>
        <v>3</v>
      </c>
      <c r="I76" s="54">
        <f t="shared" si="7"/>
        <v>3</v>
      </c>
      <c r="J76" s="54">
        <f t="shared" si="7"/>
        <v>3</v>
      </c>
      <c r="K76" s="70">
        <f t="shared" si="7"/>
        <v>3</v>
      </c>
      <c r="L76" s="54">
        <f t="shared" si="7"/>
        <v>1</v>
      </c>
      <c r="M76" s="70">
        <f t="shared" si="7"/>
        <v>2</v>
      </c>
      <c r="N76" s="54">
        <f t="shared" si="7"/>
        <v>3</v>
      </c>
      <c r="O76" s="54">
        <f t="shared" si="7"/>
        <v>1</v>
      </c>
      <c r="P76" s="54">
        <f t="shared" si="7"/>
        <v>3</v>
      </c>
      <c r="Q76" s="71">
        <f>AVERAGE(B76:P76)</f>
        <v>2.4666666666666668</v>
      </c>
    </row>
    <row r="77" spans="1:17">
      <c r="A77" s="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66"/>
    </row>
    <row r="78" spans="1:17" ht="22.5">
      <c r="A78" s="61" t="s">
        <v>104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</row>
    <row r="79" spans="1:17" ht="22.5">
      <c r="A79" s="7" t="s">
        <v>105</v>
      </c>
      <c r="B79" s="65">
        <v>1</v>
      </c>
      <c r="C79" s="72">
        <v>0</v>
      </c>
      <c r="D79" s="58">
        <v>1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58">
        <v>1</v>
      </c>
      <c r="K79" s="87">
        <v>1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  <c r="Q79" s="77"/>
    </row>
    <row r="80" spans="1:17" ht="22.5">
      <c r="A80" s="61" t="s">
        <v>106</v>
      </c>
      <c r="B80" s="73">
        <v>0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87">
        <v>1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74"/>
    </row>
    <row r="81" spans="1:17" ht="22.5">
      <c r="A81" s="7" t="s">
        <v>107</v>
      </c>
      <c r="B81" s="76">
        <v>0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66">
        <v>3</v>
      </c>
    </row>
    <row r="82" spans="1:17">
      <c r="A82" s="2" t="s">
        <v>108</v>
      </c>
      <c r="B82" s="75">
        <f t="shared" ref="B82:N82" si="8">SUM(B79:B81)</f>
        <v>1</v>
      </c>
      <c r="C82" s="55">
        <f t="shared" si="8"/>
        <v>0</v>
      </c>
      <c r="D82" s="54">
        <f t="shared" si="8"/>
        <v>1</v>
      </c>
      <c r="E82" s="55">
        <f t="shared" si="8"/>
        <v>0</v>
      </c>
      <c r="F82" s="55">
        <f t="shared" si="8"/>
        <v>0</v>
      </c>
      <c r="G82" s="55">
        <f t="shared" si="8"/>
        <v>0</v>
      </c>
      <c r="H82" s="55">
        <f t="shared" si="8"/>
        <v>0</v>
      </c>
      <c r="I82" s="87">
        <f t="shared" si="8"/>
        <v>1</v>
      </c>
      <c r="J82" s="54">
        <f t="shared" si="8"/>
        <v>1</v>
      </c>
      <c r="K82" s="87">
        <f t="shared" si="8"/>
        <v>1</v>
      </c>
      <c r="L82" s="55">
        <f t="shared" si="8"/>
        <v>0</v>
      </c>
      <c r="M82" s="55">
        <f t="shared" si="8"/>
        <v>0</v>
      </c>
      <c r="N82" s="55">
        <f t="shared" si="8"/>
        <v>0</v>
      </c>
      <c r="O82" s="55">
        <f>N793</f>
        <v>0</v>
      </c>
      <c r="P82" s="55">
        <f>SUM(P79:P81)</f>
        <v>0</v>
      </c>
      <c r="Q82" s="71">
        <f>AVERAGE(B82:P82)</f>
        <v>0.33333333333333331</v>
      </c>
    </row>
    <row r="83" spans="1:17">
      <c r="A83" s="102"/>
      <c r="B83" s="62"/>
      <c r="C83" s="73"/>
      <c r="D83" s="62"/>
      <c r="E83" s="73"/>
      <c r="F83" s="73"/>
      <c r="G83" s="73"/>
      <c r="H83" s="73"/>
      <c r="I83" s="73"/>
      <c r="J83" s="62"/>
      <c r="K83" s="73"/>
      <c r="L83" s="103"/>
      <c r="M83" s="73"/>
      <c r="N83" s="73"/>
      <c r="O83" s="73"/>
      <c r="P83" s="73"/>
      <c r="Q83" s="104"/>
    </row>
    <row r="84" spans="1:17" ht="15.75" thickBot="1">
      <c r="A84" s="102"/>
      <c r="B84" s="62"/>
      <c r="C84" s="73"/>
      <c r="D84" s="62"/>
      <c r="E84" s="73"/>
      <c r="F84" s="73"/>
      <c r="G84" s="73"/>
      <c r="H84" s="73"/>
      <c r="I84" s="73"/>
      <c r="J84" s="62"/>
      <c r="K84" s="73"/>
      <c r="L84" s="103"/>
      <c r="M84" s="73"/>
      <c r="N84" s="73"/>
      <c r="O84" s="73"/>
      <c r="P84" s="73"/>
      <c r="Q84" s="104"/>
    </row>
    <row r="85" spans="1:17" ht="15.75" thickBot="1">
      <c r="A85" s="7"/>
      <c r="B85" s="53" t="s">
        <v>23</v>
      </c>
      <c r="C85" s="53" t="s">
        <v>24</v>
      </c>
      <c r="D85" s="53" t="s">
        <v>25</v>
      </c>
      <c r="E85" s="53" t="s">
        <v>26</v>
      </c>
      <c r="F85" s="53" t="s">
        <v>27</v>
      </c>
      <c r="G85" s="53" t="s">
        <v>28</v>
      </c>
      <c r="H85" s="53" t="s">
        <v>29</v>
      </c>
      <c r="I85" s="53" t="s">
        <v>30</v>
      </c>
      <c r="J85" s="53" t="s">
        <v>31</v>
      </c>
      <c r="K85" s="53" t="s">
        <v>32</v>
      </c>
      <c r="L85" s="53" t="s">
        <v>33</v>
      </c>
      <c r="M85" s="53" t="s">
        <v>34</v>
      </c>
      <c r="N85" s="53" t="s">
        <v>35</v>
      </c>
      <c r="O85" s="53" t="s">
        <v>36</v>
      </c>
      <c r="P85" s="53" t="s">
        <v>37</v>
      </c>
      <c r="Q85" s="17" t="s">
        <v>38</v>
      </c>
    </row>
    <row r="86" spans="1:17">
      <c r="A86" s="2" t="s">
        <v>1</v>
      </c>
      <c r="B86" s="54">
        <f t="shared" ref="B86:P86" si="9">B6</f>
        <v>3</v>
      </c>
      <c r="C86" s="54">
        <f t="shared" si="9"/>
        <v>2</v>
      </c>
      <c r="D86" s="54">
        <f t="shared" si="9"/>
        <v>2</v>
      </c>
      <c r="E86" s="54">
        <f t="shared" si="9"/>
        <v>3</v>
      </c>
      <c r="F86" s="54">
        <f t="shared" si="9"/>
        <v>3</v>
      </c>
      <c r="G86" s="54">
        <f t="shared" si="9"/>
        <v>2</v>
      </c>
      <c r="H86" s="54">
        <f t="shared" si="9"/>
        <v>3</v>
      </c>
      <c r="I86" s="54">
        <f t="shared" si="9"/>
        <v>3</v>
      </c>
      <c r="J86" s="54">
        <f t="shared" si="9"/>
        <v>3</v>
      </c>
      <c r="K86" s="54">
        <f t="shared" si="9"/>
        <v>3</v>
      </c>
      <c r="L86" s="54">
        <f t="shared" si="9"/>
        <v>3</v>
      </c>
      <c r="M86" s="54">
        <f t="shared" si="9"/>
        <v>2</v>
      </c>
      <c r="N86" s="54">
        <f t="shared" si="9"/>
        <v>2</v>
      </c>
      <c r="O86" s="54">
        <f t="shared" si="9"/>
        <v>3</v>
      </c>
      <c r="P86" s="54">
        <f t="shared" si="9"/>
        <v>3</v>
      </c>
      <c r="Q86" s="19">
        <f t="shared" ref="Q86:Q97" si="10">AVERAGE(B86:P86)</f>
        <v>2.6666666666666665</v>
      </c>
    </row>
    <row r="87" spans="1:17">
      <c r="A87" s="2" t="s">
        <v>2</v>
      </c>
      <c r="B87" s="54">
        <f t="shared" ref="B87:P87" si="11">B12</f>
        <v>2</v>
      </c>
      <c r="C87" s="54">
        <f t="shared" si="11"/>
        <v>2</v>
      </c>
      <c r="D87" s="54">
        <f t="shared" si="11"/>
        <v>1</v>
      </c>
      <c r="E87" s="54">
        <f t="shared" si="11"/>
        <v>2</v>
      </c>
      <c r="F87" s="54">
        <f t="shared" si="11"/>
        <v>2</v>
      </c>
      <c r="G87" s="54">
        <f t="shared" si="11"/>
        <v>2</v>
      </c>
      <c r="H87" s="54">
        <f t="shared" si="11"/>
        <v>2</v>
      </c>
      <c r="I87" s="54">
        <f t="shared" si="11"/>
        <v>3</v>
      </c>
      <c r="J87" s="54">
        <f t="shared" si="11"/>
        <v>3</v>
      </c>
      <c r="K87" s="54">
        <f t="shared" si="11"/>
        <v>3</v>
      </c>
      <c r="L87" s="54">
        <f t="shared" si="11"/>
        <v>3</v>
      </c>
      <c r="M87" s="54">
        <f t="shared" si="11"/>
        <v>1</v>
      </c>
      <c r="N87" s="54">
        <f t="shared" si="11"/>
        <v>2</v>
      </c>
      <c r="O87" s="54">
        <f t="shared" si="11"/>
        <v>1</v>
      </c>
      <c r="P87" s="54">
        <f t="shared" si="11"/>
        <v>2</v>
      </c>
      <c r="Q87" s="19">
        <f t="shared" si="10"/>
        <v>2.0666666666666669</v>
      </c>
    </row>
    <row r="88" spans="1:17">
      <c r="A88" s="2" t="s">
        <v>3</v>
      </c>
      <c r="B88" s="54">
        <f t="shared" ref="B88:P88" si="12">B18</f>
        <v>1</v>
      </c>
      <c r="C88" s="54">
        <f t="shared" si="12"/>
        <v>2</v>
      </c>
      <c r="D88" s="54">
        <f t="shared" si="12"/>
        <v>1</v>
      </c>
      <c r="E88" s="54">
        <f t="shared" si="12"/>
        <v>2</v>
      </c>
      <c r="F88" s="49">
        <f t="shared" si="12"/>
        <v>1</v>
      </c>
      <c r="G88" s="54">
        <f t="shared" si="12"/>
        <v>1</v>
      </c>
      <c r="H88" s="54">
        <f t="shared" si="12"/>
        <v>1</v>
      </c>
      <c r="I88" s="54">
        <f t="shared" si="12"/>
        <v>3</v>
      </c>
      <c r="J88" s="54">
        <f t="shared" si="12"/>
        <v>2</v>
      </c>
      <c r="K88" s="54">
        <f t="shared" si="12"/>
        <v>2</v>
      </c>
      <c r="L88" s="54">
        <f t="shared" si="12"/>
        <v>2</v>
      </c>
      <c r="M88" s="54">
        <f t="shared" si="12"/>
        <v>1</v>
      </c>
      <c r="N88" s="54">
        <f t="shared" si="12"/>
        <v>2</v>
      </c>
      <c r="O88" s="54">
        <f t="shared" si="12"/>
        <v>3</v>
      </c>
      <c r="P88" s="54">
        <f t="shared" si="12"/>
        <v>2</v>
      </c>
      <c r="Q88" s="19">
        <f t="shared" si="10"/>
        <v>1.7333333333333334</v>
      </c>
    </row>
    <row r="89" spans="1:17">
      <c r="A89" s="2" t="s">
        <v>4</v>
      </c>
      <c r="B89" s="49">
        <f t="shared" ref="B89:P89" si="13">B36</f>
        <v>1.5999999999999999</v>
      </c>
      <c r="C89" s="54">
        <f t="shared" si="13"/>
        <v>3.0000000000000004</v>
      </c>
      <c r="D89" s="54">
        <f t="shared" si="13"/>
        <v>1.7999999999999998</v>
      </c>
      <c r="E89" s="54">
        <f t="shared" si="13"/>
        <v>3.0000000000000004</v>
      </c>
      <c r="F89" s="54">
        <f t="shared" si="13"/>
        <v>1.5999999999999999</v>
      </c>
      <c r="G89" s="54">
        <f t="shared" si="13"/>
        <v>2.4</v>
      </c>
      <c r="H89" s="54">
        <f t="shared" si="13"/>
        <v>1.2</v>
      </c>
      <c r="I89" s="54">
        <f t="shared" si="13"/>
        <v>1.9999999999999998</v>
      </c>
      <c r="J89" s="54">
        <f t="shared" si="13"/>
        <v>1.9999999999999998</v>
      </c>
      <c r="K89" s="54">
        <f t="shared" si="13"/>
        <v>1.9999999999999998</v>
      </c>
      <c r="L89" s="54">
        <f t="shared" si="13"/>
        <v>1</v>
      </c>
      <c r="M89" s="54">
        <f t="shared" si="13"/>
        <v>1.2</v>
      </c>
      <c r="N89" s="54">
        <f t="shared" si="13"/>
        <v>2.1999999999999997</v>
      </c>
      <c r="O89" s="54">
        <f t="shared" si="13"/>
        <v>1.9999999999999998</v>
      </c>
      <c r="P89" s="54">
        <f t="shared" si="13"/>
        <v>2.6</v>
      </c>
      <c r="Q89" s="19">
        <f t="shared" si="10"/>
        <v>1.9733333333333332</v>
      </c>
    </row>
    <row r="90" spans="1:17">
      <c r="A90" s="2" t="s">
        <v>5</v>
      </c>
      <c r="B90" s="54">
        <f t="shared" ref="B90:P90" si="14">B42</f>
        <v>1</v>
      </c>
      <c r="C90" s="54">
        <f t="shared" si="14"/>
        <v>3</v>
      </c>
      <c r="D90" s="54">
        <f t="shared" si="14"/>
        <v>3</v>
      </c>
      <c r="E90" s="54">
        <f t="shared" si="14"/>
        <v>3</v>
      </c>
      <c r="F90" s="54">
        <f t="shared" si="14"/>
        <v>1</v>
      </c>
      <c r="G90" s="54">
        <f t="shared" si="14"/>
        <v>1</v>
      </c>
      <c r="H90" s="54">
        <f t="shared" si="14"/>
        <v>2</v>
      </c>
      <c r="I90" s="54">
        <f t="shared" si="14"/>
        <v>2</v>
      </c>
      <c r="J90" s="49">
        <f t="shared" si="14"/>
        <v>1</v>
      </c>
      <c r="K90" s="54">
        <f t="shared" si="14"/>
        <v>2</v>
      </c>
      <c r="L90" s="54">
        <f t="shared" si="14"/>
        <v>2</v>
      </c>
      <c r="M90" s="54">
        <f t="shared" si="14"/>
        <v>3</v>
      </c>
      <c r="N90" s="54">
        <f t="shared" si="14"/>
        <v>2</v>
      </c>
      <c r="O90" s="54">
        <f t="shared" si="14"/>
        <v>2</v>
      </c>
      <c r="P90" s="54">
        <f t="shared" si="14"/>
        <v>3</v>
      </c>
      <c r="Q90" s="19">
        <f t="shared" si="10"/>
        <v>2.0666666666666669</v>
      </c>
    </row>
    <row r="91" spans="1:17">
      <c r="A91" s="2" t="s">
        <v>6</v>
      </c>
      <c r="B91" s="54">
        <f t="shared" ref="B91:P91" si="15">B49</f>
        <v>3</v>
      </c>
      <c r="C91" s="54">
        <f t="shared" si="15"/>
        <v>3</v>
      </c>
      <c r="D91" s="54">
        <f t="shared" si="15"/>
        <v>3</v>
      </c>
      <c r="E91" s="54">
        <f t="shared" si="15"/>
        <v>3</v>
      </c>
      <c r="F91" s="54">
        <f t="shared" si="15"/>
        <v>3</v>
      </c>
      <c r="G91" s="54">
        <f t="shared" si="15"/>
        <v>3</v>
      </c>
      <c r="H91" s="54">
        <f t="shared" si="15"/>
        <v>3</v>
      </c>
      <c r="I91" s="54">
        <f t="shared" si="15"/>
        <v>3</v>
      </c>
      <c r="J91" s="54">
        <f t="shared" si="15"/>
        <v>3</v>
      </c>
      <c r="K91" s="54">
        <f t="shared" si="15"/>
        <v>3</v>
      </c>
      <c r="L91" s="54">
        <f t="shared" si="15"/>
        <v>3</v>
      </c>
      <c r="M91" s="54">
        <f t="shared" si="15"/>
        <v>3</v>
      </c>
      <c r="N91" s="54">
        <f t="shared" si="15"/>
        <v>3</v>
      </c>
      <c r="O91" s="54">
        <f t="shared" si="15"/>
        <v>3</v>
      </c>
      <c r="P91" s="54">
        <f t="shared" si="15"/>
        <v>3</v>
      </c>
      <c r="Q91" s="19">
        <f t="shared" si="10"/>
        <v>3</v>
      </c>
    </row>
    <row r="92" spans="1:17">
      <c r="A92" s="2" t="s">
        <v>7</v>
      </c>
      <c r="B92" s="54">
        <f t="shared" ref="B92:P92" si="16">B55</f>
        <v>2</v>
      </c>
      <c r="C92" s="55">
        <f t="shared" si="16"/>
        <v>0</v>
      </c>
      <c r="D92" s="54">
        <f t="shared" si="16"/>
        <v>2</v>
      </c>
      <c r="E92" s="54">
        <f t="shared" si="16"/>
        <v>2</v>
      </c>
      <c r="F92" s="55">
        <f t="shared" si="16"/>
        <v>0</v>
      </c>
      <c r="G92" s="54">
        <f t="shared" si="16"/>
        <v>2</v>
      </c>
      <c r="H92" s="55">
        <f t="shared" si="16"/>
        <v>0</v>
      </c>
      <c r="I92" s="54">
        <f t="shared" si="16"/>
        <v>1</v>
      </c>
      <c r="J92" s="54">
        <f t="shared" si="16"/>
        <v>1</v>
      </c>
      <c r="K92" s="49">
        <f t="shared" si="16"/>
        <v>2</v>
      </c>
      <c r="L92" s="55">
        <f t="shared" si="16"/>
        <v>1</v>
      </c>
      <c r="M92" s="55">
        <f t="shared" si="16"/>
        <v>0</v>
      </c>
      <c r="N92" s="55">
        <f t="shared" si="16"/>
        <v>0</v>
      </c>
      <c r="O92" s="54">
        <f t="shared" si="16"/>
        <v>1</v>
      </c>
      <c r="P92" s="55">
        <f t="shared" si="16"/>
        <v>0</v>
      </c>
      <c r="Q92" s="19">
        <f t="shared" si="10"/>
        <v>0.93333333333333335</v>
      </c>
    </row>
    <row r="93" spans="1:17">
      <c r="A93" s="2" t="s">
        <v>8</v>
      </c>
      <c r="B93" s="49">
        <f t="shared" ref="B93:P93" si="17">B61</f>
        <v>2</v>
      </c>
      <c r="C93" s="54">
        <f t="shared" si="17"/>
        <v>3</v>
      </c>
      <c r="D93" s="54">
        <f t="shared" si="17"/>
        <v>3</v>
      </c>
      <c r="E93" s="54">
        <f t="shared" si="17"/>
        <v>3</v>
      </c>
      <c r="F93" s="54">
        <f t="shared" si="17"/>
        <v>2</v>
      </c>
      <c r="G93" s="54">
        <f t="shared" si="17"/>
        <v>2</v>
      </c>
      <c r="H93" s="54">
        <f t="shared" si="17"/>
        <v>1</v>
      </c>
      <c r="I93" s="54">
        <f t="shared" si="17"/>
        <v>1</v>
      </c>
      <c r="J93" s="54">
        <f t="shared" si="17"/>
        <v>1</v>
      </c>
      <c r="K93" s="55">
        <f t="shared" si="17"/>
        <v>0</v>
      </c>
      <c r="L93" s="54">
        <f t="shared" si="17"/>
        <v>1</v>
      </c>
      <c r="M93" s="49">
        <f t="shared" si="17"/>
        <v>2</v>
      </c>
      <c r="N93" s="49">
        <f t="shared" si="17"/>
        <v>1</v>
      </c>
      <c r="O93" s="54">
        <f t="shared" si="17"/>
        <v>2</v>
      </c>
      <c r="P93" s="54">
        <f t="shared" si="17"/>
        <v>3</v>
      </c>
      <c r="Q93" s="19">
        <f t="shared" si="10"/>
        <v>1.8</v>
      </c>
    </row>
    <row r="94" spans="1:17">
      <c r="A94" s="2" t="s">
        <v>9</v>
      </c>
      <c r="B94" s="54">
        <f t="shared" ref="B94:P94" si="18">B70</f>
        <v>2</v>
      </c>
      <c r="C94" s="54">
        <f t="shared" si="18"/>
        <v>2</v>
      </c>
      <c r="D94" s="54">
        <f t="shared" si="18"/>
        <v>1</v>
      </c>
      <c r="E94" s="54">
        <f t="shared" si="18"/>
        <v>3</v>
      </c>
      <c r="F94" s="54">
        <f t="shared" si="18"/>
        <v>1</v>
      </c>
      <c r="G94" s="54">
        <f t="shared" si="18"/>
        <v>1</v>
      </c>
      <c r="H94" s="54">
        <f t="shared" si="18"/>
        <v>1</v>
      </c>
      <c r="I94" s="54">
        <f t="shared" si="18"/>
        <v>1</v>
      </c>
      <c r="J94" s="54">
        <f t="shared" si="18"/>
        <v>3</v>
      </c>
      <c r="K94" s="54">
        <f t="shared" si="18"/>
        <v>3</v>
      </c>
      <c r="L94" s="54">
        <f t="shared" si="18"/>
        <v>2</v>
      </c>
      <c r="M94" s="54">
        <f t="shared" si="18"/>
        <v>1</v>
      </c>
      <c r="N94" s="54">
        <f t="shared" si="18"/>
        <v>1</v>
      </c>
      <c r="O94" s="54">
        <f t="shared" si="18"/>
        <v>2</v>
      </c>
      <c r="P94" s="54">
        <f t="shared" si="18"/>
        <v>1</v>
      </c>
      <c r="Q94" s="19">
        <f t="shared" si="10"/>
        <v>1.6666666666666667</v>
      </c>
    </row>
    <row r="95" spans="1:17">
      <c r="A95" s="2" t="s">
        <v>10</v>
      </c>
      <c r="B95" s="54">
        <f t="shared" ref="B95:P95" si="19">B76</f>
        <v>3</v>
      </c>
      <c r="C95" s="54">
        <f t="shared" si="19"/>
        <v>3</v>
      </c>
      <c r="D95" s="54">
        <f t="shared" si="19"/>
        <v>3</v>
      </c>
      <c r="E95" s="54">
        <f t="shared" si="19"/>
        <v>3</v>
      </c>
      <c r="F95" s="54">
        <f t="shared" si="19"/>
        <v>2</v>
      </c>
      <c r="G95" s="54">
        <f t="shared" si="19"/>
        <v>1</v>
      </c>
      <c r="H95" s="54">
        <f t="shared" si="19"/>
        <v>3</v>
      </c>
      <c r="I95" s="54">
        <f t="shared" si="19"/>
        <v>3</v>
      </c>
      <c r="J95" s="54">
        <f t="shared" si="19"/>
        <v>3</v>
      </c>
      <c r="K95" s="54">
        <f t="shared" si="19"/>
        <v>3</v>
      </c>
      <c r="L95" s="54">
        <f t="shared" si="19"/>
        <v>1</v>
      </c>
      <c r="M95" s="54">
        <f t="shared" si="19"/>
        <v>2</v>
      </c>
      <c r="N95" s="54">
        <f t="shared" si="19"/>
        <v>3</v>
      </c>
      <c r="O95" s="54">
        <f t="shared" si="19"/>
        <v>1</v>
      </c>
      <c r="P95" s="54">
        <f t="shared" si="19"/>
        <v>3</v>
      </c>
      <c r="Q95" s="19">
        <f t="shared" si="10"/>
        <v>2.4666666666666668</v>
      </c>
    </row>
    <row r="96" spans="1:17">
      <c r="A96" s="2" t="s">
        <v>11</v>
      </c>
      <c r="B96" s="54">
        <f t="shared" ref="B96:P96" si="20">B82</f>
        <v>1</v>
      </c>
      <c r="C96" s="55">
        <f t="shared" si="20"/>
        <v>0</v>
      </c>
      <c r="D96" s="54">
        <f t="shared" si="20"/>
        <v>1</v>
      </c>
      <c r="E96" s="55">
        <f t="shared" si="20"/>
        <v>0</v>
      </c>
      <c r="F96" s="55">
        <f t="shared" si="20"/>
        <v>0</v>
      </c>
      <c r="G96" s="55">
        <f t="shared" si="20"/>
        <v>0</v>
      </c>
      <c r="H96" s="55">
        <f t="shared" si="20"/>
        <v>0</v>
      </c>
      <c r="I96" s="49">
        <f t="shared" si="20"/>
        <v>1</v>
      </c>
      <c r="J96" s="54">
        <f t="shared" si="20"/>
        <v>1</v>
      </c>
      <c r="K96" s="49">
        <f t="shared" si="20"/>
        <v>1</v>
      </c>
      <c r="L96" s="55">
        <f t="shared" si="20"/>
        <v>0</v>
      </c>
      <c r="M96" s="55">
        <f t="shared" si="20"/>
        <v>0</v>
      </c>
      <c r="N96" s="55">
        <f t="shared" si="20"/>
        <v>0</v>
      </c>
      <c r="O96" s="55">
        <f t="shared" si="20"/>
        <v>0</v>
      </c>
      <c r="P96" s="55">
        <f t="shared" si="20"/>
        <v>0</v>
      </c>
      <c r="Q96" s="19">
        <f t="shared" si="10"/>
        <v>0.33333333333333331</v>
      </c>
    </row>
    <row r="97" spans="1:17" ht="15.75" thickBot="1">
      <c r="A97" s="5" t="s">
        <v>0</v>
      </c>
      <c r="B97" s="56">
        <f>AVERAGE(B86:B96)</f>
        <v>1.9636363636363638</v>
      </c>
      <c r="C97" s="56">
        <f t="shared" ref="C97:K97" si="21">AVERAGE(C86:C96)</f>
        <v>2.0909090909090908</v>
      </c>
      <c r="D97" s="56">
        <f t="shared" si="21"/>
        <v>1.9818181818181819</v>
      </c>
      <c r="E97" s="56">
        <f t="shared" si="21"/>
        <v>2.4545454545454546</v>
      </c>
      <c r="F97" s="56">
        <f t="shared" si="21"/>
        <v>1.5090909090909093</v>
      </c>
      <c r="G97" s="56">
        <f t="shared" si="21"/>
        <v>1.5818181818181818</v>
      </c>
      <c r="H97" s="56">
        <f t="shared" si="21"/>
        <v>1.5636363636363635</v>
      </c>
      <c r="I97" s="56">
        <f t="shared" si="21"/>
        <v>2.0909090909090908</v>
      </c>
      <c r="J97" s="56">
        <f t="shared" si="21"/>
        <v>2.0909090909090908</v>
      </c>
      <c r="K97" s="56">
        <f t="shared" si="21"/>
        <v>2.1818181818181817</v>
      </c>
      <c r="L97" s="56">
        <f>AVERAGE(L86:L96)</f>
        <v>1.7272727272727273</v>
      </c>
      <c r="M97" s="56">
        <f>AVERAGE(M86:M96)</f>
        <v>1.4727272727272727</v>
      </c>
      <c r="N97" s="56">
        <f>AVERAGE(N86:N96)</f>
        <v>1.6545454545454545</v>
      </c>
      <c r="O97" s="56">
        <f>AVERAGE(O86:O96)</f>
        <v>1.8181818181818181</v>
      </c>
      <c r="P97" s="56">
        <f>AVERAGE(P86:P96)</f>
        <v>2.0545454545454547</v>
      </c>
      <c r="Q97" s="18">
        <f t="shared" si="10"/>
        <v>1.8824242424242423</v>
      </c>
    </row>
    <row r="100" spans="1:17">
      <c r="Q100" s="105"/>
    </row>
  </sheetData>
  <mergeCells count="17">
    <mergeCell ref="L62:L63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M62:M63"/>
    <mergeCell ref="N62:N63"/>
    <mergeCell ref="O62:O63"/>
    <mergeCell ref="P62:P63"/>
    <mergeCell ref="Q62:Q6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activeCell="C3" sqref="C3"/>
    </sheetView>
  </sheetViews>
  <sheetFormatPr defaultRowHeight="15"/>
  <cols>
    <col min="1" max="1" width="14.85546875" customWidth="1"/>
  </cols>
  <sheetData>
    <row r="1" spans="1:3" ht="23.25" thickBot="1">
      <c r="A1" s="7"/>
      <c r="B1" s="17" t="s">
        <v>127</v>
      </c>
      <c r="C1" s="53" t="s">
        <v>125</v>
      </c>
    </row>
    <row r="2" spans="1:3">
      <c r="A2" s="2" t="s">
        <v>1</v>
      </c>
      <c r="B2" s="19">
        <v>2.6666666666666665</v>
      </c>
      <c r="C2" s="35">
        <v>3</v>
      </c>
    </row>
    <row r="3" spans="1:3">
      <c r="A3" s="2" t="s">
        <v>2</v>
      </c>
      <c r="B3" s="19">
        <v>2.0699999999999998</v>
      </c>
      <c r="C3" s="35">
        <v>3</v>
      </c>
    </row>
    <row r="4" spans="1:3">
      <c r="A4" s="2" t="s">
        <v>3</v>
      </c>
      <c r="B4" s="19">
        <v>1.7333333333333334</v>
      </c>
      <c r="C4" s="35">
        <v>2</v>
      </c>
    </row>
    <row r="5" spans="1:3">
      <c r="A5" s="2" t="s">
        <v>4</v>
      </c>
      <c r="B5" s="19">
        <v>1.9733333333333332</v>
      </c>
      <c r="C5" s="35">
        <v>1.9999999999999998</v>
      </c>
    </row>
    <row r="6" spans="1:3">
      <c r="A6" s="2" t="s">
        <v>5</v>
      </c>
      <c r="B6" s="19">
        <v>2.0699999999999998</v>
      </c>
      <c r="C6" s="37">
        <v>1</v>
      </c>
    </row>
    <row r="7" spans="1:3">
      <c r="A7" s="2" t="s">
        <v>6</v>
      </c>
      <c r="B7" s="19">
        <v>3</v>
      </c>
      <c r="C7" s="35">
        <v>3</v>
      </c>
    </row>
    <row r="8" spans="1:3">
      <c r="A8" s="2" t="s">
        <v>7</v>
      </c>
      <c r="B8" s="19">
        <v>0.93</v>
      </c>
      <c r="C8" s="35">
        <v>1</v>
      </c>
    </row>
    <row r="9" spans="1:3">
      <c r="A9" s="2" t="s">
        <v>8</v>
      </c>
      <c r="B9" s="19">
        <v>1.8</v>
      </c>
      <c r="C9" s="35">
        <v>1</v>
      </c>
    </row>
    <row r="10" spans="1:3">
      <c r="A10" s="2" t="s">
        <v>9</v>
      </c>
      <c r="B10" s="19">
        <v>1.6</v>
      </c>
      <c r="C10" s="35">
        <v>3</v>
      </c>
    </row>
    <row r="11" spans="1:3">
      <c r="A11" s="2" t="s">
        <v>10</v>
      </c>
      <c r="B11" s="19">
        <v>2.4666666666666668</v>
      </c>
      <c r="C11" s="35">
        <v>3</v>
      </c>
    </row>
    <row r="12" spans="1:3">
      <c r="A12" s="2" t="s">
        <v>11</v>
      </c>
      <c r="B12" s="19">
        <v>0.33333333333333331</v>
      </c>
      <c r="C12" s="35">
        <v>1</v>
      </c>
    </row>
    <row r="13" spans="1:3" ht="15.75" thickBot="1">
      <c r="A13" s="5" t="s">
        <v>0</v>
      </c>
      <c r="B13" s="18">
        <f>AVERAGE(B2:B12)</f>
        <v>1.8766666666666667</v>
      </c>
      <c r="C13" s="36">
        <f>AVERAGE(C2:C12)</f>
        <v>2.0909090909090908</v>
      </c>
    </row>
    <row r="34" spans="1:3">
      <c r="B34" s="116">
        <v>2018</v>
      </c>
      <c r="C34" s="116">
        <v>2019</v>
      </c>
    </row>
    <row r="35" spans="1:3">
      <c r="A35" t="s">
        <v>119</v>
      </c>
      <c r="B35" s="116">
        <v>1.69</v>
      </c>
      <c r="C35" s="116">
        <v>1.88</v>
      </c>
    </row>
    <row r="36" spans="1:3">
      <c r="A36" t="s">
        <v>31</v>
      </c>
      <c r="B36" s="116">
        <v>1.73</v>
      </c>
      <c r="C36" s="116">
        <v>2.09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9"/>
  <sheetViews>
    <sheetView topLeftCell="A4" workbookViewId="0">
      <selection activeCell="B1" sqref="B1:B13"/>
    </sheetView>
  </sheetViews>
  <sheetFormatPr defaultRowHeight="15"/>
  <cols>
    <col min="1" max="1" width="14.85546875" customWidth="1"/>
  </cols>
  <sheetData>
    <row r="1" spans="1:3" ht="23.25" thickBot="1">
      <c r="A1" s="7"/>
      <c r="B1" s="17" t="s">
        <v>127</v>
      </c>
      <c r="C1" s="53" t="s">
        <v>19</v>
      </c>
    </row>
    <row r="2" spans="1:3">
      <c r="A2" s="2" t="s">
        <v>1</v>
      </c>
      <c r="B2" s="19">
        <v>2.6666666666666665</v>
      </c>
      <c r="C2" s="38">
        <v>3</v>
      </c>
    </row>
    <row r="3" spans="1:3">
      <c r="A3" s="2" t="s">
        <v>2</v>
      </c>
      <c r="B3" s="19">
        <v>2.0699999999999998</v>
      </c>
      <c r="C3" s="38">
        <v>3</v>
      </c>
    </row>
    <row r="4" spans="1:3">
      <c r="A4" s="2" t="s">
        <v>3</v>
      </c>
      <c r="B4" s="19">
        <v>1.7333333333333334</v>
      </c>
      <c r="C4" s="38">
        <v>2</v>
      </c>
    </row>
    <row r="5" spans="1:3">
      <c r="A5" s="2" t="s">
        <v>4</v>
      </c>
      <c r="B5" s="19">
        <v>1.9733333333333332</v>
      </c>
      <c r="C5" s="38">
        <v>1.9999999999999998</v>
      </c>
    </row>
    <row r="6" spans="1:3">
      <c r="A6" s="2" t="s">
        <v>5</v>
      </c>
      <c r="B6" s="19">
        <v>2.0699999999999998</v>
      </c>
      <c r="C6" s="38">
        <v>2</v>
      </c>
    </row>
    <row r="7" spans="1:3">
      <c r="A7" s="2" t="s">
        <v>6</v>
      </c>
      <c r="B7" s="19">
        <v>3</v>
      </c>
      <c r="C7" s="38">
        <v>3</v>
      </c>
    </row>
    <row r="8" spans="1:3">
      <c r="A8" s="2" t="s">
        <v>7</v>
      </c>
      <c r="B8" s="19">
        <v>0.93</v>
      </c>
      <c r="C8" s="41">
        <v>2</v>
      </c>
    </row>
    <row r="9" spans="1:3">
      <c r="A9" s="2" t="s">
        <v>8</v>
      </c>
      <c r="B9" s="19">
        <v>1.8</v>
      </c>
      <c r="C9" s="39">
        <v>0</v>
      </c>
    </row>
    <row r="10" spans="1:3">
      <c r="A10" s="2" t="s">
        <v>9</v>
      </c>
      <c r="B10" s="19">
        <v>1.6</v>
      </c>
      <c r="C10" s="38">
        <v>3</v>
      </c>
    </row>
    <row r="11" spans="1:3">
      <c r="A11" s="2" t="s">
        <v>10</v>
      </c>
      <c r="B11" s="19">
        <v>2.4666666666666668</v>
      </c>
      <c r="C11" s="38">
        <v>3</v>
      </c>
    </row>
    <row r="12" spans="1:3">
      <c r="A12" s="2" t="s">
        <v>11</v>
      </c>
      <c r="B12" s="19">
        <v>0.33333333333333331</v>
      </c>
      <c r="C12" s="41">
        <v>1</v>
      </c>
    </row>
    <row r="13" spans="1:3" ht="15.75" thickBot="1">
      <c r="A13" s="5" t="s">
        <v>0</v>
      </c>
      <c r="B13" s="18">
        <f>AVERAGE(B2:B12)</f>
        <v>1.8766666666666667</v>
      </c>
      <c r="C13" s="40">
        <v>2.1818181818181817</v>
      </c>
    </row>
    <row r="27" spans="1:3">
      <c r="B27" s="116">
        <v>2018</v>
      </c>
      <c r="C27" s="116">
        <v>2019</v>
      </c>
    </row>
    <row r="28" spans="1:3">
      <c r="A28" t="s">
        <v>119</v>
      </c>
      <c r="B28" s="116">
        <v>1.69</v>
      </c>
      <c r="C28" s="116">
        <v>1.88</v>
      </c>
    </row>
    <row r="29" spans="1:3">
      <c r="A29" t="s">
        <v>32</v>
      </c>
      <c r="B29" s="116">
        <v>1.51</v>
      </c>
      <c r="C29" s="116">
        <v>2.1800000000000002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topLeftCell="A7" workbookViewId="0">
      <selection activeCell="B19" sqref="B19"/>
    </sheetView>
  </sheetViews>
  <sheetFormatPr defaultRowHeight="15"/>
  <cols>
    <col min="1" max="1" width="14.85546875" customWidth="1"/>
  </cols>
  <sheetData>
    <row r="1" spans="1:3" ht="23.25" thickBot="1">
      <c r="A1" s="7"/>
      <c r="B1" s="17" t="s">
        <v>127</v>
      </c>
      <c r="C1" s="53" t="s">
        <v>110</v>
      </c>
    </row>
    <row r="2" spans="1:3">
      <c r="A2" s="2" t="s">
        <v>1</v>
      </c>
      <c r="B2" s="19">
        <v>2.6666666666666665</v>
      </c>
      <c r="C2" s="54">
        <v>3</v>
      </c>
    </row>
    <row r="3" spans="1:3">
      <c r="A3" s="2" t="s">
        <v>2</v>
      </c>
      <c r="B3" s="19">
        <v>2.0699999999999998</v>
      </c>
      <c r="C3" s="54">
        <v>3</v>
      </c>
    </row>
    <row r="4" spans="1:3">
      <c r="A4" s="2" t="s">
        <v>3</v>
      </c>
      <c r="B4" s="19">
        <v>1.7333333333333334</v>
      </c>
      <c r="C4" s="54">
        <v>2</v>
      </c>
    </row>
    <row r="5" spans="1:3">
      <c r="A5" s="2" t="s">
        <v>4</v>
      </c>
      <c r="B5" s="19">
        <v>1.9733333333333332</v>
      </c>
      <c r="C5" s="54">
        <v>1</v>
      </c>
    </row>
    <row r="6" spans="1:3">
      <c r="A6" s="2" t="s">
        <v>5</v>
      </c>
      <c r="B6" s="19">
        <v>2.0699999999999998</v>
      </c>
      <c r="C6" s="54">
        <v>2</v>
      </c>
    </row>
    <row r="7" spans="1:3">
      <c r="A7" s="2" t="s">
        <v>6</v>
      </c>
      <c r="B7" s="19">
        <v>3</v>
      </c>
      <c r="C7" s="54">
        <v>3</v>
      </c>
    </row>
    <row r="8" spans="1:3">
      <c r="A8" s="2" t="s">
        <v>7</v>
      </c>
      <c r="B8" s="19">
        <v>0.93</v>
      </c>
      <c r="C8" s="55">
        <v>1</v>
      </c>
    </row>
    <row r="9" spans="1:3">
      <c r="A9" s="2" t="s">
        <v>8</v>
      </c>
      <c r="B9" s="19">
        <v>1.8</v>
      </c>
      <c r="C9" s="54">
        <v>1</v>
      </c>
    </row>
    <row r="10" spans="1:3">
      <c r="A10" s="2" t="s">
        <v>9</v>
      </c>
      <c r="B10" s="19">
        <v>1.6</v>
      </c>
      <c r="C10" s="54">
        <v>2</v>
      </c>
    </row>
    <row r="11" spans="1:3">
      <c r="A11" s="2" t="s">
        <v>10</v>
      </c>
      <c r="B11" s="19">
        <v>2.4666666666666668</v>
      </c>
      <c r="C11" s="54">
        <v>1</v>
      </c>
    </row>
    <row r="12" spans="1:3">
      <c r="A12" s="2" t="s">
        <v>11</v>
      </c>
      <c r="B12" s="19">
        <v>0.33333333333333331</v>
      </c>
      <c r="C12" s="55">
        <v>0</v>
      </c>
    </row>
    <row r="13" spans="1:3" ht="15.75" thickBot="1">
      <c r="A13" s="5" t="s">
        <v>0</v>
      </c>
      <c r="B13" s="18">
        <f>AVERAGE(B2:B12)</f>
        <v>1.8766666666666667</v>
      </c>
      <c r="C13" s="56">
        <f>AVERAGE(C2:C12)</f>
        <v>1.7272727272727273</v>
      </c>
    </row>
    <row r="32" spans="2:3">
      <c r="B32" s="116">
        <v>2018</v>
      </c>
      <c r="C32" s="116">
        <v>2019</v>
      </c>
    </row>
    <row r="33" spans="1:3">
      <c r="A33" t="s">
        <v>119</v>
      </c>
      <c r="B33" s="116">
        <v>1.69</v>
      </c>
      <c r="C33" s="116">
        <v>1.88</v>
      </c>
    </row>
    <row r="34" spans="1:3">
      <c r="A34" t="s">
        <v>33</v>
      </c>
      <c r="B34" s="116">
        <v>1.64</v>
      </c>
      <c r="C34" s="116">
        <v>1.73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8"/>
  <sheetViews>
    <sheetView topLeftCell="A13" workbookViewId="0">
      <selection activeCell="B1" sqref="B1:B13"/>
    </sheetView>
  </sheetViews>
  <sheetFormatPr defaultRowHeight="15"/>
  <cols>
    <col min="1" max="1" width="14.85546875" customWidth="1"/>
  </cols>
  <sheetData>
    <row r="1" spans="1:3" ht="23.25" thickBot="1">
      <c r="A1" s="7"/>
      <c r="B1" s="17" t="s">
        <v>127</v>
      </c>
      <c r="C1" s="53" t="s">
        <v>20</v>
      </c>
    </row>
    <row r="2" spans="1:3">
      <c r="A2" s="2" t="s">
        <v>1</v>
      </c>
      <c r="B2" s="19">
        <v>2.6666666666666665</v>
      </c>
      <c r="C2" s="42">
        <v>2</v>
      </c>
    </row>
    <row r="3" spans="1:3">
      <c r="A3" s="2" t="s">
        <v>2</v>
      </c>
      <c r="B3" s="19">
        <v>2.0699999999999998</v>
      </c>
      <c r="C3" s="42">
        <v>1</v>
      </c>
    </row>
    <row r="4" spans="1:3">
      <c r="A4" s="2" t="s">
        <v>3</v>
      </c>
      <c r="B4" s="19">
        <v>1.7333333333333334</v>
      </c>
      <c r="C4" s="42">
        <v>1</v>
      </c>
    </row>
    <row r="5" spans="1:3">
      <c r="A5" s="2" t="s">
        <v>4</v>
      </c>
      <c r="B5" s="19">
        <v>1.9733333333333332</v>
      </c>
      <c r="C5" s="42">
        <v>1.2</v>
      </c>
    </row>
    <row r="6" spans="1:3">
      <c r="A6" s="2" t="s">
        <v>5</v>
      </c>
      <c r="B6" s="19">
        <v>2.0699999999999998</v>
      </c>
      <c r="C6" s="42">
        <v>3</v>
      </c>
    </row>
    <row r="7" spans="1:3">
      <c r="A7" s="2" t="s">
        <v>6</v>
      </c>
      <c r="B7" s="19">
        <v>3</v>
      </c>
      <c r="C7" s="42">
        <v>3</v>
      </c>
    </row>
    <row r="8" spans="1:3">
      <c r="A8" s="2" t="s">
        <v>7</v>
      </c>
      <c r="B8" s="19">
        <v>0.93</v>
      </c>
      <c r="C8" s="43">
        <v>0</v>
      </c>
    </row>
    <row r="9" spans="1:3">
      <c r="A9" s="2" t="s">
        <v>8</v>
      </c>
      <c r="B9" s="19">
        <v>1.8</v>
      </c>
      <c r="C9" s="45">
        <v>2</v>
      </c>
    </row>
    <row r="10" spans="1:3">
      <c r="A10" s="2" t="s">
        <v>9</v>
      </c>
      <c r="B10" s="19">
        <v>1.6</v>
      </c>
      <c r="C10" s="42">
        <v>1</v>
      </c>
    </row>
    <row r="11" spans="1:3">
      <c r="A11" s="2" t="s">
        <v>10</v>
      </c>
      <c r="B11" s="19">
        <v>2.4666666666666668</v>
      </c>
      <c r="C11" s="42">
        <v>2</v>
      </c>
    </row>
    <row r="12" spans="1:3">
      <c r="A12" s="2" t="s">
        <v>11</v>
      </c>
      <c r="B12" s="19">
        <v>0.33333333333333331</v>
      </c>
      <c r="C12" s="43">
        <v>0</v>
      </c>
    </row>
    <row r="13" spans="1:3" ht="15.75" thickBot="1">
      <c r="A13" s="5" t="s">
        <v>0</v>
      </c>
      <c r="B13" s="18">
        <f>AVERAGE(B2:B12)</f>
        <v>1.8766666666666667</v>
      </c>
      <c r="C13" s="44">
        <v>1.4727272727272727</v>
      </c>
    </row>
    <row r="36" spans="1:3">
      <c r="B36" s="116">
        <v>2018</v>
      </c>
      <c r="C36" s="116">
        <v>2019</v>
      </c>
    </row>
    <row r="37" spans="1:3">
      <c r="A37" t="s">
        <v>119</v>
      </c>
      <c r="B37" s="116">
        <v>1.69</v>
      </c>
      <c r="C37" s="116">
        <v>1.88</v>
      </c>
    </row>
    <row r="38" spans="1:3">
      <c r="A38" t="s">
        <v>34</v>
      </c>
      <c r="B38" s="116">
        <v>1.29</v>
      </c>
      <c r="C38" s="116">
        <v>1.47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5"/>
  <sheetViews>
    <sheetView topLeftCell="A10" workbookViewId="0">
      <selection activeCell="C20" sqref="C20"/>
    </sheetView>
  </sheetViews>
  <sheetFormatPr defaultRowHeight="15"/>
  <cols>
    <col min="1" max="1" width="14.85546875" customWidth="1"/>
  </cols>
  <sheetData>
    <row r="1" spans="1:3" ht="23.25" thickBot="1">
      <c r="A1" s="7"/>
      <c r="B1" s="17" t="s">
        <v>127</v>
      </c>
      <c r="C1" s="53" t="s">
        <v>21</v>
      </c>
    </row>
    <row r="2" spans="1:3">
      <c r="A2" s="2" t="s">
        <v>1</v>
      </c>
      <c r="B2" s="19">
        <v>2.6666666666666665</v>
      </c>
      <c r="C2" s="46">
        <v>2</v>
      </c>
    </row>
    <row r="3" spans="1:3">
      <c r="A3" s="2" t="s">
        <v>2</v>
      </c>
      <c r="B3" s="19">
        <v>2.0699999999999998</v>
      </c>
      <c r="C3" s="46">
        <v>2</v>
      </c>
    </row>
    <row r="4" spans="1:3">
      <c r="A4" s="2" t="s">
        <v>3</v>
      </c>
      <c r="B4" s="19">
        <v>1.7333333333333334</v>
      </c>
      <c r="C4" s="46">
        <v>2</v>
      </c>
    </row>
    <row r="5" spans="1:3">
      <c r="A5" s="2" t="s">
        <v>4</v>
      </c>
      <c r="B5" s="19">
        <v>1.9733333333333332</v>
      </c>
      <c r="C5" s="46">
        <v>2.1999999999999997</v>
      </c>
    </row>
    <row r="6" spans="1:3">
      <c r="A6" s="2" t="s">
        <v>5</v>
      </c>
      <c r="B6" s="19">
        <v>2.0699999999999998</v>
      </c>
      <c r="C6" s="46">
        <v>2</v>
      </c>
    </row>
    <row r="7" spans="1:3">
      <c r="A7" s="2" t="s">
        <v>6</v>
      </c>
      <c r="B7" s="19">
        <v>3</v>
      </c>
      <c r="C7" s="46">
        <v>3</v>
      </c>
    </row>
    <row r="8" spans="1:3">
      <c r="A8" s="2" t="s">
        <v>7</v>
      </c>
      <c r="B8" s="19">
        <v>0.93</v>
      </c>
      <c r="C8" s="47">
        <v>0</v>
      </c>
    </row>
    <row r="9" spans="1:3">
      <c r="A9" s="2" t="s">
        <v>8</v>
      </c>
      <c r="B9" s="19">
        <v>1.8</v>
      </c>
      <c r="C9" s="49">
        <v>1</v>
      </c>
    </row>
    <row r="10" spans="1:3">
      <c r="A10" s="2" t="s">
        <v>9</v>
      </c>
      <c r="B10" s="19">
        <v>1.6</v>
      </c>
      <c r="C10" s="46">
        <v>1</v>
      </c>
    </row>
    <row r="11" spans="1:3">
      <c r="A11" s="2" t="s">
        <v>10</v>
      </c>
      <c r="B11" s="19">
        <v>2.4666666666666668</v>
      </c>
      <c r="C11" s="46">
        <v>3</v>
      </c>
    </row>
    <row r="12" spans="1:3">
      <c r="A12" s="2" t="s">
        <v>11</v>
      </c>
      <c r="B12" s="19">
        <v>0.33333333333333331</v>
      </c>
      <c r="C12" s="47">
        <v>0</v>
      </c>
    </row>
    <row r="13" spans="1:3" ht="15.75" thickBot="1">
      <c r="A13" s="5" t="s">
        <v>0</v>
      </c>
      <c r="B13" s="18">
        <f>AVERAGE(B2:B12)</f>
        <v>1.8766666666666667</v>
      </c>
      <c r="C13" s="48">
        <v>1.6545454545454545</v>
      </c>
    </row>
    <row r="33" spans="1:3">
      <c r="B33" s="116">
        <v>2018</v>
      </c>
      <c r="C33" s="116">
        <v>2019</v>
      </c>
    </row>
    <row r="34" spans="1:3">
      <c r="A34" t="s">
        <v>119</v>
      </c>
      <c r="B34" s="116">
        <v>1.69</v>
      </c>
      <c r="C34" s="116">
        <v>1.88</v>
      </c>
    </row>
    <row r="35" spans="1:3">
      <c r="A35" t="s">
        <v>35</v>
      </c>
      <c r="B35" s="116">
        <v>1.56</v>
      </c>
      <c r="C35" s="116">
        <v>1.65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6"/>
  <sheetViews>
    <sheetView topLeftCell="A10" workbookViewId="0">
      <selection activeCell="B31" sqref="B31"/>
    </sheetView>
  </sheetViews>
  <sheetFormatPr defaultRowHeight="15"/>
  <cols>
    <col min="1" max="1" width="14.85546875" customWidth="1"/>
  </cols>
  <sheetData>
    <row r="1" spans="1:3" ht="23.25" thickBot="1">
      <c r="A1" s="7"/>
      <c r="B1" s="17" t="s">
        <v>127</v>
      </c>
      <c r="C1" s="53" t="s">
        <v>14</v>
      </c>
    </row>
    <row r="2" spans="1:3">
      <c r="A2" s="2" t="s">
        <v>1</v>
      </c>
      <c r="B2" s="19">
        <v>2.6666666666666665</v>
      </c>
      <c r="C2" s="50">
        <v>3</v>
      </c>
    </row>
    <row r="3" spans="1:3">
      <c r="A3" s="2" t="s">
        <v>2</v>
      </c>
      <c r="B3" s="19">
        <v>2.0699999999999998</v>
      </c>
      <c r="C3" s="50">
        <v>1</v>
      </c>
    </row>
    <row r="4" spans="1:3">
      <c r="A4" s="2" t="s">
        <v>3</v>
      </c>
      <c r="B4" s="19">
        <v>1.7333333333333334</v>
      </c>
      <c r="C4" s="50">
        <v>3</v>
      </c>
    </row>
    <row r="5" spans="1:3">
      <c r="A5" s="2" t="s">
        <v>4</v>
      </c>
      <c r="B5" s="19">
        <v>1.9733333333333332</v>
      </c>
      <c r="C5" s="50">
        <v>1.9999999999999998</v>
      </c>
    </row>
    <row r="6" spans="1:3">
      <c r="A6" s="2" t="s">
        <v>5</v>
      </c>
      <c r="B6" s="19">
        <v>2.0699999999999998</v>
      </c>
      <c r="C6" s="50">
        <v>2</v>
      </c>
    </row>
    <row r="7" spans="1:3">
      <c r="A7" s="2" t="s">
        <v>6</v>
      </c>
      <c r="B7" s="19">
        <v>3</v>
      </c>
      <c r="C7" s="50">
        <v>3</v>
      </c>
    </row>
    <row r="8" spans="1:3">
      <c r="A8" s="2" t="s">
        <v>7</v>
      </c>
      <c r="B8" s="19">
        <v>0.93</v>
      </c>
      <c r="C8" s="50">
        <v>1</v>
      </c>
    </row>
    <row r="9" spans="1:3">
      <c r="A9" s="2" t="s">
        <v>8</v>
      </c>
      <c r="B9" s="19">
        <v>1.8</v>
      </c>
      <c r="C9" s="50">
        <v>2</v>
      </c>
    </row>
    <row r="10" spans="1:3">
      <c r="A10" s="2" t="s">
        <v>9</v>
      </c>
      <c r="B10" s="19">
        <v>1.6</v>
      </c>
      <c r="C10" s="50">
        <v>2</v>
      </c>
    </row>
    <row r="11" spans="1:3">
      <c r="A11" s="2" t="s">
        <v>10</v>
      </c>
      <c r="B11" s="19">
        <v>2.4666666666666668</v>
      </c>
      <c r="C11" s="50">
        <v>1</v>
      </c>
    </row>
    <row r="12" spans="1:3">
      <c r="A12" s="2" t="s">
        <v>11</v>
      </c>
      <c r="B12" s="19">
        <v>0.33333333333333331</v>
      </c>
      <c r="C12" s="51">
        <v>0</v>
      </c>
    </row>
    <row r="13" spans="1:3" ht="15.75" thickBot="1">
      <c r="A13" s="5" t="s">
        <v>0</v>
      </c>
      <c r="B13" s="18">
        <f>AVERAGE(B2:B12)</f>
        <v>1.8766666666666667</v>
      </c>
      <c r="C13" s="52">
        <v>1.8181818181818181</v>
      </c>
    </row>
    <row r="34" spans="1:3">
      <c r="B34" s="116">
        <v>2018</v>
      </c>
      <c r="C34" s="116">
        <v>2019</v>
      </c>
    </row>
    <row r="35" spans="1:3">
      <c r="A35" t="s">
        <v>119</v>
      </c>
      <c r="B35" s="116">
        <v>1.69</v>
      </c>
      <c r="C35" s="116">
        <v>1.88</v>
      </c>
    </row>
    <row r="36" spans="1:3">
      <c r="A36" t="s">
        <v>36</v>
      </c>
      <c r="B36" s="116">
        <v>1.82</v>
      </c>
      <c r="C36" s="116">
        <v>1.82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C36" sqref="C36"/>
    </sheetView>
  </sheetViews>
  <sheetFormatPr defaultRowHeight="15"/>
  <cols>
    <col min="1" max="1" width="14.85546875" customWidth="1"/>
  </cols>
  <sheetData>
    <row r="1" spans="1:3" ht="23.25" thickBot="1">
      <c r="A1" s="7"/>
      <c r="B1" s="17" t="s">
        <v>127</v>
      </c>
      <c r="C1" s="53" t="s">
        <v>22</v>
      </c>
    </row>
    <row r="2" spans="1:3">
      <c r="A2" s="2" t="s">
        <v>1</v>
      </c>
      <c r="B2" s="19">
        <v>2.6666666666666665</v>
      </c>
      <c r="C2" s="54">
        <v>3</v>
      </c>
    </row>
    <row r="3" spans="1:3">
      <c r="A3" s="2" t="s">
        <v>2</v>
      </c>
      <c r="B3" s="19">
        <v>2.0699999999999998</v>
      </c>
      <c r="C3" s="54">
        <v>2</v>
      </c>
    </row>
    <row r="4" spans="1:3">
      <c r="A4" s="2" t="s">
        <v>3</v>
      </c>
      <c r="B4" s="19">
        <v>1.7333333333333334</v>
      </c>
      <c r="C4" s="54">
        <v>2</v>
      </c>
    </row>
    <row r="5" spans="1:3">
      <c r="A5" s="2" t="s">
        <v>4</v>
      </c>
      <c r="B5" s="19">
        <v>1.9733333333333332</v>
      </c>
      <c r="C5" s="54">
        <v>2.6</v>
      </c>
    </row>
    <row r="6" spans="1:3">
      <c r="A6" s="2" t="s">
        <v>5</v>
      </c>
      <c r="B6" s="19">
        <v>2.0699999999999998</v>
      </c>
      <c r="C6" s="54">
        <v>3</v>
      </c>
    </row>
    <row r="7" spans="1:3">
      <c r="A7" s="2" t="s">
        <v>6</v>
      </c>
      <c r="B7" s="19">
        <v>3</v>
      </c>
      <c r="C7" s="54">
        <v>3</v>
      </c>
    </row>
    <row r="8" spans="1:3">
      <c r="A8" s="2" t="s">
        <v>7</v>
      </c>
      <c r="B8" s="19">
        <v>0.93</v>
      </c>
      <c r="C8" s="55">
        <v>0</v>
      </c>
    </row>
    <row r="9" spans="1:3">
      <c r="A9" s="2" t="s">
        <v>8</v>
      </c>
      <c r="B9" s="19">
        <v>1.8</v>
      </c>
      <c r="C9" s="54">
        <v>3</v>
      </c>
    </row>
    <row r="10" spans="1:3">
      <c r="A10" s="2" t="s">
        <v>9</v>
      </c>
      <c r="B10" s="19">
        <v>1.6</v>
      </c>
      <c r="C10" s="54">
        <v>1</v>
      </c>
    </row>
    <row r="11" spans="1:3">
      <c r="A11" s="2" t="s">
        <v>10</v>
      </c>
      <c r="B11" s="19">
        <v>2.4666666666666668</v>
      </c>
      <c r="C11" s="54">
        <v>3</v>
      </c>
    </row>
    <row r="12" spans="1:3">
      <c r="A12" s="2" t="s">
        <v>11</v>
      </c>
      <c r="B12" s="19">
        <v>0.33333333333333331</v>
      </c>
      <c r="C12" s="55">
        <v>0</v>
      </c>
    </row>
    <row r="13" spans="1:3" ht="15.75" thickBot="1">
      <c r="A13" s="5" t="s">
        <v>0</v>
      </c>
      <c r="B13" s="18">
        <f>AVERAGE(B2:B12)</f>
        <v>1.8766666666666667</v>
      </c>
      <c r="C13" s="56">
        <v>2.0545454545454547</v>
      </c>
    </row>
    <row r="31" spans="1:3">
      <c r="B31" s="116">
        <v>2018</v>
      </c>
      <c r="C31" s="116">
        <v>2019</v>
      </c>
    </row>
    <row r="32" spans="1:3">
      <c r="A32" t="s">
        <v>119</v>
      </c>
      <c r="B32" s="116">
        <v>1.69</v>
      </c>
      <c r="C32" s="116">
        <v>1.88</v>
      </c>
    </row>
    <row r="33" spans="1:3">
      <c r="A33" t="s">
        <v>37</v>
      </c>
      <c r="B33" s="116">
        <v>2.02</v>
      </c>
      <c r="C33" s="116">
        <v>2.0499999999999998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topLeftCell="D1" workbookViewId="0">
      <selection activeCell="F15" sqref="F15"/>
    </sheetView>
  </sheetViews>
  <sheetFormatPr defaultRowHeight="15"/>
  <cols>
    <col min="1" max="1" width="14.85546875" customWidth="1"/>
  </cols>
  <sheetData>
    <row r="1" spans="1:6" ht="24" thickBot="1">
      <c r="A1" s="88"/>
      <c r="B1" s="109" t="s">
        <v>111</v>
      </c>
      <c r="C1" s="109" t="s">
        <v>112</v>
      </c>
      <c r="D1" s="109" t="s">
        <v>113</v>
      </c>
      <c r="E1" s="109" t="s">
        <v>114</v>
      </c>
      <c r="F1" s="17" t="s">
        <v>38</v>
      </c>
    </row>
    <row r="2" spans="1:6">
      <c r="A2" s="117" t="s">
        <v>1</v>
      </c>
      <c r="B2" s="118">
        <v>1.39</v>
      </c>
      <c r="C2" s="118">
        <v>1.19</v>
      </c>
      <c r="D2" s="65">
        <v>2.33</v>
      </c>
      <c r="E2" s="65">
        <v>2.0499999999999998</v>
      </c>
      <c r="F2" s="122">
        <v>2.6666666666666665</v>
      </c>
    </row>
    <row r="3" spans="1:6">
      <c r="A3" s="102" t="s">
        <v>2</v>
      </c>
      <c r="B3" s="62">
        <v>1.65</v>
      </c>
      <c r="C3" s="62">
        <v>1.59</v>
      </c>
      <c r="D3" s="62">
        <v>2.33</v>
      </c>
      <c r="E3" s="62">
        <v>1.81</v>
      </c>
      <c r="F3" s="119">
        <v>2.0699999999999998</v>
      </c>
    </row>
    <row r="4" spans="1:6">
      <c r="A4" s="117" t="s">
        <v>3</v>
      </c>
      <c r="B4" s="118">
        <v>1.44</v>
      </c>
      <c r="C4" s="118">
        <v>1.44</v>
      </c>
      <c r="D4" s="65">
        <v>2.67</v>
      </c>
      <c r="E4" s="65">
        <v>1.29</v>
      </c>
      <c r="F4" s="122">
        <v>1.7333333333333334</v>
      </c>
    </row>
    <row r="5" spans="1:6">
      <c r="A5" s="102" t="s">
        <v>4</v>
      </c>
      <c r="B5" s="62">
        <v>2.23</v>
      </c>
      <c r="C5" s="62">
        <v>2.17</v>
      </c>
      <c r="D5" s="62">
        <v>2.67</v>
      </c>
      <c r="E5" s="62">
        <v>2.38</v>
      </c>
      <c r="F5" s="119">
        <v>1.9733333333333332</v>
      </c>
    </row>
    <row r="6" spans="1:6">
      <c r="A6" s="117" t="s">
        <v>5</v>
      </c>
      <c r="B6" s="118">
        <v>1.63</v>
      </c>
      <c r="C6" s="118">
        <v>1.66</v>
      </c>
      <c r="D6" s="65">
        <v>1.67</v>
      </c>
      <c r="E6" s="65">
        <v>1.48</v>
      </c>
      <c r="F6" s="122">
        <v>2.0699999999999998</v>
      </c>
    </row>
    <row r="7" spans="1:6">
      <c r="A7" s="102" t="s">
        <v>6</v>
      </c>
      <c r="B7" s="62">
        <v>2.2999999999999998</v>
      </c>
      <c r="C7" s="62">
        <v>2.33</v>
      </c>
      <c r="D7" s="62">
        <v>2.33</v>
      </c>
      <c r="E7" s="62">
        <v>2.19</v>
      </c>
      <c r="F7" s="119">
        <v>3</v>
      </c>
    </row>
    <row r="8" spans="1:6">
      <c r="A8" s="117" t="s">
        <v>7</v>
      </c>
      <c r="B8" s="118">
        <v>1.05</v>
      </c>
      <c r="C8" s="118">
        <v>1.1299999999999999</v>
      </c>
      <c r="D8" s="65">
        <v>0.67</v>
      </c>
      <c r="E8" s="65">
        <v>0.81</v>
      </c>
      <c r="F8" s="122">
        <v>0.93</v>
      </c>
    </row>
    <row r="9" spans="1:6">
      <c r="A9" s="102" t="s">
        <v>8</v>
      </c>
      <c r="B9" s="62">
        <v>1.7</v>
      </c>
      <c r="C9" s="62">
        <v>1.71</v>
      </c>
      <c r="D9" s="62">
        <v>2</v>
      </c>
      <c r="E9" s="62">
        <v>1.62</v>
      </c>
      <c r="F9" s="119">
        <v>1.8</v>
      </c>
    </row>
    <row r="10" spans="1:6">
      <c r="A10" s="117" t="s">
        <v>9</v>
      </c>
      <c r="B10" s="118">
        <v>1.77</v>
      </c>
      <c r="C10" s="118">
        <v>1.7</v>
      </c>
      <c r="D10" s="65">
        <v>2.33</v>
      </c>
      <c r="E10" s="65">
        <v>1.95</v>
      </c>
      <c r="F10" s="122">
        <v>1.6</v>
      </c>
    </row>
    <row r="11" spans="1:6">
      <c r="A11" s="102" t="s">
        <v>10</v>
      </c>
      <c r="B11" s="62">
        <v>1.88</v>
      </c>
      <c r="C11" s="62">
        <v>1.75</v>
      </c>
      <c r="D11" s="62">
        <v>3</v>
      </c>
      <c r="E11" s="62">
        <v>2.2400000000000002</v>
      </c>
      <c r="F11" s="119">
        <v>2.4666666666666668</v>
      </c>
    </row>
    <row r="12" spans="1:6">
      <c r="A12" s="117" t="s">
        <v>11</v>
      </c>
      <c r="B12" s="118">
        <v>0.98</v>
      </c>
      <c r="C12" s="118">
        <v>1.01</v>
      </c>
      <c r="D12" s="65">
        <v>1.33</v>
      </c>
      <c r="E12" s="65">
        <v>0.81</v>
      </c>
      <c r="F12" s="122">
        <v>0.33333333333333331</v>
      </c>
    </row>
    <row r="13" spans="1:6" ht="15.75" thickBot="1">
      <c r="A13" s="5" t="s">
        <v>0</v>
      </c>
      <c r="B13" s="111">
        <v>1.64</v>
      </c>
      <c r="C13" s="111">
        <v>1.61</v>
      </c>
      <c r="D13" s="126">
        <v>2.12</v>
      </c>
      <c r="E13" s="126">
        <v>1.69</v>
      </c>
      <c r="F13" s="127">
        <f>AVERAGE(F2:F12)</f>
        <v>1.8766666666666667</v>
      </c>
    </row>
    <row r="15" spans="1:6" ht="135">
      <c r="A15" s="112" t="s">
        <v>115</v>
      </c>
    </row>
    <row r="16" spans="1:6">
      <c r="A16" s="113" t="s">
        <v>116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3"/>
  <sheetViews>
    <sheetView topLeftCell="A10" workbookViewId="0">
      <selection activeCell="T2" sqref="T2"/>
    </sheetView>
  </sheetViews>
  <sheetFormatPr defaultRowHeight="15"/>
  <cols>
    <col min="1" max="1" width="14.85546875" customWidth="1"/>
    <col min="2" max="15" width="0" hidden="1" customWidth="1"/>
    <col min="16" max="16" width="10" bestFit="1" customWidth="1"/>
    <col min="18" max="18" width="13.140625" customWidth="1"/>
  </cols>
  <sheetData>
    <row r="1" spans="1:32" ht="15.75" thickBot="1">
      <c r="A1" s="88"/>
      <c r="B1" s="53" t="s">
        <v>24</v>
      </c>
      <c r="C1" s="53" t="s">
        <v>25</v>
      </c>
      <c r="D1" s="53" t="s">
        <v>26</v>
      </c>
      <c r="E1" s="53" t="s">
        <v>27</v>
      </c>
      <c r="F1" s="53" t="s">
        <v>28</v>
      </c>
      <c r="G1" s="53" t="s">
        <v>29</v>
      </c>
      <c r="H1" s="53" t="s">
        <v>30</v>
      </c>
      <c r="I1" s="53" t="s">
        <v>31</v>
      </c>
      <c r="J1" s="53" t="s">
        <v>32</v>
      </c>
      <c r="K1" s="53" t="s">
        <v>33</v>
      </c>
      <c r="L1" s="53" t="s">
        <v>34</v>
      </c>
      <c r="M1" s="53" t="s">
        <v>35</v>
      </c>
      <c r="N1" s="53" t="s">
        <v>36</v>
      </c>
      <c r="O1" s="53" t="s">
        <v>37</v>
      </c>
      <c r="P1" s="53" t="s">
        <v>117</v>
      </c>
      <c r="Q1" s="53" t="s">
        <v>118</v>
      </c>
      <c r="R1" s="17" t="s">
        <v>127</v>
      </c>
    </row>
    <row r="2" spans="1:32" ht="15.75" thickBot="1">
      <c r="A2" s="2" t="s">
        <v>1</v>
      </c>
      <c r="B2" s="54">
        <v>2</v>
      </c>
      <c r="C2" s="54">
        <v>2</v>
      </c>
      <c r="D2" s="54">
        <v>3</v>
      </c>
      <c r="E2" s="54">
        <v>2</v>
      </c>
      <c r="F2" s="54">
        <v>2</v>
      </c>
      <c r="G2" s="54">
        <v>3</v>
      </c>
      <c r="H2" s="54">
        <v>3</v>
      </c>
      <c r="I2" s="54">
        <v>3</v>
      </c>
      <c r="J2" s="54">
        <v>3</v>
      </c>
      <c r="K2" s="54">
        <v>3</v>
      </c>
      <c r="L2" s="54">
        <v>2</v>
      </c>
      <c r="M2" s="54">
        <v>2</v>
      </c>
      <c r="N2" s="54">
        <v>3</v>
      </c>
      <c r="O2" s="54">
        <v>3</v>
      </c>
      <c r="P2" s="120">
        <v>2.64</v>
      </c>
      <c r="Q2" s="54">
        <v>3</v>
      </c>
      <c r="R2" s="19">
        <v>2.6666666666666665</v>
      </c>
    </row>
    <row r="3" spans="1:32" ht="15" customHeight="1">
      <c r="A3" s="2" t="s">
        <v>2</v>
      </c>
      <c r="B3" s="54">
        <v>2</v>
      </c>
      <c r="C3" s="54">
        <v>1</v>
      </c>
      <c r="D3" s="54">
        <v>2</v>
      </c>
      <c r="E3" s="54">
        <v>2</v>
      </c>
      <c r="F3" s="54">
        <v>2</v>
      </c>
      <c r="G3" s="54">
        <v>2</v>
      </c>
      <c r="H3" s="54">
        <v>2</v>
      </c>
      <c r="I3" s="54">
        <v>2</v>
      </c>
      <c r="J3" s="54">
        <v>3</v>
      </c>
      <c r="K3" s="54">
        <v>3</v>
      </c>
      <c r="L3" s="54">
        <v>1</v>
      </c>
      <c r="M3" s="54">
        <v>2</v>
      </c>
      <c r="N3" s="54">
        <v>1</v>
      </c>
      <c r="O3" s="54">
        <v>2</v>
      </c>
      <c r="P3" s="120">
        <v>2.0699999999999998</v>
      </c>
      <c r="Q3" s="54">
        <v>2</v>
      </c>
      <c r="R3" s="19">
        <v>2.0699999999999998</v>
      </c>
      <c r="AB3" s="131" t="s">
        <v>120</v>
      </c>
      <c r="AC3" s="131"/>
      <c r="AD3" s="131"/>
      <c r="AE3" s="131"/>
      <c r="AF3" s="131"/>
    </row>
    <row r="4" spans="1:32" ht="30" customHeight="1" thickBot="1">
      <c r="A4" s="2" t="s">
        <v>3</v>
      </c>
      <c r="B4" s="54">
        <v>2</v>
      </c>
      <c r="C4" s="54">
        <v>1</v>
      </c>
      <c r="D4" s="54">
        <v>2</v>
      </c>
      <c r="E4" s="55">
        <v>0</v>
      </c>
      <c r="F4" s="54">
        <v>1</v>
      </c>
      <c r="G4" s="54">
        <v>1</v>
      </c>
      <c r="H4" s="54">
        <v>1</v>
      </c>
      <c r="I4" s="54">
        <v>2</v>
      </c>
      <c r="J4" s="54">
        <v>2</v>
      </c>
      <c r="K4" s="54">
        <v>2</v>
      </c>
      <c r="L4" s="54">
        <v>1</v>
      </c>
      <c r="M4" s="54">
        <v>2</v>
      </c>
      <c r="N4" s="54">
        <v>3</v>
      </c>
      <c r="O4" s="54">
        <v>2</v>
      </c>
      <c r="P4" s="120">
        <v>1.79</v>
      </c>
      <c r="Q4" s="54">
        <v>1</v>
      </c>
      <c r="R4" s="19">
        <v>1.7333333333333334</v>
      </c>
      <c r="AB4" s="132" t="s">
        <v>121</v>
      </c>
      <c r="AC4" s="132"/>
      <c r="AD4" s="132"/>
      <c r="AE4" s="132"/>
      <c r="AF4" s="132"/>
    </row>
    <row r="5" spans="1:32" ht="23.25">
      <c r="A5" s="2" t="s">
        <v>4</v>
      </c>
      <c r="B5" s="54">
        <v>2.4</v>
      </c>
      <c r="C5" s="54">
        <v>1.6</v>
      </c>
      <c r="D5" s="54">
        <v>2.6</v>
      </c>
      <c r="E5" s="54">
        <v>1</v>
      </c>
      <c r="F5" s="54">
        <v>1.6</v>
      </c>
      <c r="G5" s="54">
        <v>1.2</v>
      </c>
      <c r="H5" s="54">
        <v>1.6</v>
      </c>
      <c r="I5" s="54">
        <v>2</v>
      </c>
      <c r="J5" s="54">
        <v>1.6</v>
      </c>
      <c r="K5" s="54">
        <v>1</v>
      </c>
      <c r="L5" s="54">
        <v>1.2</v>
      </c>
      <c r="M5" s="54">
        <v>2.2000000000000002</v>
      </c>
      <c r="N5" s="54">
        <v>2</v>
      </c>
      <c r="O5" s="54">
        <v>2.2000000000000002</v>
      </c>
      <c r="P5" s="120">
        <v>2</v>
      </c>
      <c r="Q5" s="49">
        <v>1.5999999999999999</v>
      </c>
      <c r="R5" s="19">
        <v>1.9733333333333332</v>
      </c>
      <c r="AB5" s="114"/>
      <c r="AC5" s="110" t="s">
        <v>111</v>
      </c>
      <c r="AD5" s="110" t="s">
        <v>112</v>
      </c>
      <c r="AE5" s="110" t="s">
        <v>113</v>
      </c>
      <c r="AF5" s="110" t="s">
        <v>114</v>
      </c>
    </row>
    <row r="6" spans="1:32">
      <c r="A6" s="2" t="s">
        <v>5</v>
      </c>
      <c r="B6" s="54">
        <v>3</v>
      </c>
      <c r="C6" s="54">
        <v>3</v>
      </c>
      <c r="D6" s="54">
        <v>2</v>
      </c>
      <c r="E6" s="54">
        <v>1</v>
      </c>
      <c r="F6" s="54">
        <v>1</v>
      </c>
      <c r="G6" s="54">
        <v>2</v>
      </c>
      <c r="H6" s="54">
        <v>2</v>
      </c>
      <c r="I6" s="55">
        <v>0</v>
      </c>
      <c r="J6" s="54">
        <v>2</v>
      </c>
      <c r="K6" s="54">
        <v>2</v>
      </c>
      <c r="L6" s="54">
        <v>3</v>
      </c>
      <c r="M6" s="54">
        <v>2</v>
      </c>
      <c r="N6" s="54">
        <v>2</v>
      </c>
      <c r="O6" s="54">
        <v>3</v>
      </c>
      <c r="P6" s="120">
        <v>2.14</v>
      </c>
      <c r="Q6" s="54">
        <v>1</v>
      </c>
      <c r="R6" s="19">
        <v>2.0699999999999998</v>
      </c>
      <c r="AB6" s="115" t="s">
        <v>122</v>
      </c>
      <c r="AC6" s="63">
        <v>1.64</v>
      </c>
      <c r="AD6" s="63">
        <v>1.61</v>
      </c>
      <c r="AE6" s="63">
        <v>2.12</v>
      </c>
      <c r="AF6" s="63">
        <v>1.69</v>
      </c>
    </row>
    <row r="7" spans="1:32" ht="45" customHeight="1">
      <c r="A7" s="2" t="s">
        <v>6</v>
      </c>
      <c r="B7" s="54">
        <v>3</v>
      </c>
      <c r="C7" s="54">
        <v>3</v>
      </c>
      <c r="D7" s="54">
        <v>3</v>
      </c>
      <c r="E7" s="54">
        <v>3</v>
      </c>
      <c r="F7" s="54">
        <v>2</v>
      </c>
      <c r="G7" s="54">
        <v>3</v>
      </c>
      <c r="H7" s="54">
        <v>3</v>
      </c>
      <c r="I7" s="54">
        <v>3</v>
      </c>
      <c r="J7" s="54">
        <v>3</v>
      </c>
      <c r="K7" s="54">
        <v>3</v>
      </c>
      <c r="L7" s="54">
        <v>3</v>
      </c>
      <c r="M7" s="54">
        <v>3</v>
      </c>
      <c r="N7" s="54">
        <v>3</v>
      </c>
      <c r="O7" s="54">
        <v>3</v>
      </c>
      <c r="P7" s="120">
        <v>3</v>
      </c>
      <c r="Q7" s="54">
        <v>3</v>
      </c>
      <c r="R7" s="19">
        <v>3</v>
      </c>
      <c r="AB7" s="133" t="s">
        <v>115</v>
      </c>
      <c r="AC7" s="133"/>
      <c r="AD7" s="133"/>
      <c r="AE7" s="133"/>
      <c r="AF7" s="133"/>
    </row>
    <row r="8" spans="1:32" ht="22.5" customHeight="1" thickBot="1">
      <c r="A8" s="2" t="s">
        <v>7</v>
      </c>
      <c r="B8" s="55">
        <v>0</v>
      </c>
      <c r="C8" s="54">
        <v>2</v>
      </c>
      <c r="D8" s="54">
        <v>1</v>
      </c>
      <c r="E8" s="55">
        <v>0</v>
      </c>
      <c r="F8" s="54">
        <v>1</v>
      </c>
      <c r="G8" s="55">
        <v>0</v>
      </c>
      <c r="H8" s="54">
        <v>2</v>
      </c>
      <c r="I8" s="54">
        <v>1</v>
      </c>
      <c r="J8" s="55">
        <v>0</v>
      </c>
      <c r="K8" s="55">
        <v>0</v>
      </c>
      <c r="L8" s="55">
        <v>0</v>
      </c>
      <c r="M8" s="55">
        <v>0</v>
      </c>
      <c r="N8" s="54">
        <v>1</v>
      </c>
      <c r="O8" s="55">
        <v>0</v>
      </c>
      <c r="P8" s="120">
        <v>0.86</v>
      </c>
      <c r="Q8" s="54">
        <v>2</v>
      </c>
      <c r="R8" s="19">
        <v>0.93</v>
      </c>
      <c r="AB8" s="134" t="s">
        <v>123</v>
      </c>
      <c r="AC8" s="134"/>
      <c r="AD8" s="134"/>
      <c r="AE8" s="134"/>
      <c r="AF8" s="134"/>
    </row>
    <row r="9" spans="1:32">
      <c r="A9" s="2" t="s">
        <v>8</v>
      </c>
      <c r="B9" s="54">
        <v>1</v>
      </c>
      <c r="C9" s="54">
        <v>3</v>
      </c>
      <c r="D9" s="54">
        <v>2</v>
      </c>
      <c r="E9" s="54">
        <v>1</v>
      </c>
      <c r="F9" s="54">
        <v>1</v>
      </c>
      <c r="G9" s="54">
        <v>1</v>
      </c>
      <c r="H9" s="54">
        <v>3</v>
      </c>
      <c r="I9" s="54">
        <v>1</v>
      </c>
      <c r="J9" s="55">
        <v>0</v>
      </c>
      <c r="K9" s="54">
        <v>1</v>
      </c>
      <c r="L9" s="55">
        <v>0</v>
      </c>
      <c r="M9" s="55">
        <v>0</v>
      </c>
      <c r="N9" s="54">
        <v>2</v>
      </c>
      <c r="O9" s="54">
        <v>3</v>
      </c>
      <c r="P9" s="120">
        <v>1.79</v>
      </c>
      <c r="Q9" s="49">
        <v>2</v>
      </c>
      <c r="R9" s="19">
        <v>1.8</v>
      </c>
    </row>
    <row r="10" spans="1:32">
      <c r="A10" s="2" t="s">
        <v>9</v>
      </c>
      <c r="B10" s="54">
        <v>2</v>
      </c>
      <c r="C10" s="54">
        <v>1</v>
      </c>
      <c r="D10" s="54">
        <v>3</v>
      </c>
      <c r="E10" s="54">
        <v>1</v>
      </c>
      <c r="F10" s="54">
        <v>1</v>
      </c>
      <c r="G10" s="54">
        <v>1</v>
      </c>
      <c r="H10" s="54">
        <v>1</v>
      </c>
      <c r="I10" s="54">
        <v>1</v>
      </c>
      <c r="J10" s="54">
        <v>1</v>
      </c>
      <c r="K10" s="54">
        <v>2</v>
      </c>
      <c r="L10" s="54">
        <v>1</v>
      </c>
      <c r="M10" s="54">
        <v>1</v>
      </c>
      <c r="N10" s="54">
        <v>2</v>
      </c>
      <c r="O10" s="54">
        <v>1</v>
      </c>
      <c r="P10" s="120">
        <v>1.64</v>
      </c>
      <c r="Q10" s="54">
        <v>2</v>
      </c>
      <c r="R10" s="19">
        <v>1.6</v>
      </c>
    </row>
    <row r="11" spans="1:32">
      <c r="A11" s="2" t="s">
        <v>10</v>
      </c>
      <c r="B11" s="54">
        <v>3</v>
      </c>
      <c r="C11" s="54">
        <v>2</v>
      </c>
      <c r="D11" s="54">
        <v>3</v>
      </c>
      <c r="E11" s="54">
        <v>2</v>
      </c>
      <c r="F11" s="54">
        <v>3</v>
      </c>
      <c r="G11" s="54">
        <v>3</v>
      </c>
      <c r="H11" s="54">
        <v>3</v>
      </c>
      <c r="I11" s="54">
        <v>3</v>
      </c>
      <c r="J11" s="54">
        <v>1</v>
      </c>
      <c r="K11" s="54">
        <v>1</v>
      </c>
      <c r="L11" s="54">
        <v>2</v>
      </c>
      <c r="M11" s="54">
        <v>3</v>
      </c>
      <c r="N11" s="54">
        <v>1</v>
      </c>
      <c r="O11" s="54">
        <v>3</v>
      </c>
      <c r="P11" s="120">
        <v>2.4300000000000002</v>
      </c>
      <c r="Q11" s="54">
        <v>3</v>
      </c>
      <c r="R11" s="19">
        <v>2.4666666666666668</v>
      </c>
    </row>
    <row r="12" spans="1:32">
      <c r="A12" s="2" t="s">
        <v>11</v>
      </c>
      <c r="B12" s="55">
        <v>0</v>
      </c>
      <c r="C12" s="54">
        <v>1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4">
        <v>1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120">
        <v>0.28999999999999998</v>
      </c>
      <c r="Q12" s="54">
        <v>1</v>
      </c>
      <c r="R12" s="19">
        <v>0.33333333333333331</v>
      </c>
    </row>
    <row r="13" spans="1:32" ht="15.75" thickBot="1">
      <c r="A13" s="124" t="s">
        <v>0</v>
      </c>
      <c r="B13" s="125">
        <f t="shared" ref="B13:O13" si="0">AVERAGE(B2:B12)</f>
        <v>1.8545454545454545</v>
      </c>
      <c r="C13" s="125">
        <f t="shared" si="0"/>
        <v>1.8727272727272728</v>
      </c>
      <c r="D13" s="125">
        <f>AVERAGE(D2:D12)</f>
        <v>2.1454545454545455</v>
      </c>
      <c r="E13" s="125">
        <f t="shared" si="0"/>
        <v>1.1818181818181819</v>
      </c>
      <c r="F13" s="125">
        <f t="shared" si="0"/>
        <v>1.4181818181818182</v>
      </c>
      <c r="G13" s="125">
        <f t="shared" si="0"/>
        <v>1.5636363636363635</v>
      </c>
      <c r="H13" s="125">
        <f t="shared" si="0"/>
        <v>1.9636363636363638</v>
      </c>
      <c r="I13" s="125">
        <f t="shared" si="0"/>
        <v>1.7272727272727273</v>
      </c>
      <c r="J13" s="125">
        <f t="shared" si="0"/>
        <v>1.5090909090909093</v>
      </c>
      <c r="K13" s="125">
        <f t="shared" si="0"/>
        <v>1.6363636363636365</v>
      </c>
      <c r="L13" s="125">
        <f t="shared" si="0"/>
        <v>1.2909090909090908</v>
      </c>
      <c r="M13" s="125">
        <f t="shared" si="0"/>
        <v>1.5636363636363635</v>
      </c>
      <c r="N13" s="125">
        <f t="shared" si="0"/>
        <v>1.8181818181818181</v>
      </c>
      <c r="O13" s="125">
        <f t="shared" si="0"/>
        <v>2.0181818181818181</v>
      </c>
      <c r="P13" s="121">
        <f>AVERAGE(P2:P12)</f>
        <v>1.8772727272727272</v>
      </c>
      <c r="Q13" s="125">
        <v>1.96</v>
      </c>
      <c r="R13" s="123">
        <f>AVERAGE(R2:R12)</f>
        <v>1.8766666666666667</v>
      </c>
    </row>
  </sheetData>
  <mergeCells count="4">
    <mergeCell ref="AB3:AF3"/>
    <mergeCell ref="AB4:AF4"/>
    <mergeCell ref="AB7:AF7"/>
    <mergeCell ref="AB8:AF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S10" sqref="S10"/>
    </sheetView>
  </sheetViews>
  <sheetFormatPr defaultRowHeight="15"/>
  <cols>
    <col min="1" max="1" width="14.85546875" customWidth="1"/>
    <col min="2" max="2" width="16.7109375" customWidth="1"/>
  </cols>
  <sheetData>
    <row r="1" spans="1:4" ht="15.75" thickBot="1">
      <c r="A1" s="7"/>
      <c r="B1" s="17" t="s">
        <v>127</v>
      </c>
      <c r="C1" s="53" t="s">
        <v>109</v>
      </c>
    </row>
    <row r="2" spans="1:4">
      <c r="A2" s="2" t="s">
        <v>1</v>
      </c>
      <c r="B2" s="9">
        <v>2.6666666666666665</v>
      </c>
      <c r="C2" s="10">
        <v>3</v>
      </c>
    </row>
    <row r="3" spans="1:4">
      <c r="A3" s="2" t="s">
        <v>2</v>
      </c>
      <c r="B3" s="9">
        <v>2.0699999999999998</v>
      </c>
      <c r="C3" s="10">
        <v>2</v>
      </c>
    </row>
    <row r="4" spans="1:4">
      <c r="A4" s="2" t="s">
        <v>3</v>
      </c>
      <c r="B4" s="9">
        <v>1.7333333333333334</v>
      </c>
      <c r="C4" s="10">
        <v>1</v>
      </c>
    </row>
    <row r="5" spans="1:4">
      <c r="A5" s="2" t="s">
        <v>4</v>
      </c>
      <c r="B5" s="9">
        <v>1.9733333333333332</v>
      </c>
      <c r="C5" s="12">
        <v>1.5999999999999999</v>
      </c>
    </row>
    <row r="6" spans="1:4">
      <c r="A6" s="2" t="s">
        <v>5</v>
      </c>
      <c r="B6" s="9">
        <v>2.0699999999999998</v>
      </c>
      <c r="C6" s="10">
        <v>1</v>
      </c>
    </row>
    <row r="7" spans="1:4">
      <c r="A7" s="2" t="s">
        <v>6</v>
      </c>
      <c r="B7" s="9">
        <v>3</v>
      </c>
      <c r="C7" s="10">
        <v>3</v>
      </c>
    </row>
    <row r="8" spans="1:4">
      <c r="A8" s="2" t="s">
        <v>7</v>
      </c>
      <c r="B8" s="9">
        <v>0.93</v>
      </c>
      <c r="C8" s="10">
        <v>2</v>
      </c>
    </row>
    <row r="9" spans="1:4">
      <c r="A9" s="2" t="s">
        <v>8</v>
      </c>
      <c r="B9" s="9">
        <v>1.8</v>
      </c>
      <c r="C9" s="12">
        <v>2</v>
      </c>
    </row>
    <row r="10" spans="1:4">
      <c r="A10" s="2" t="s">
        <v>9</v>
      </c>
      <c r="B10" s="9">
        <v>1.6</v>
      </c>
      <c r="C10" s="10">
        <v>2</v>
      </c>
    </row>
    <row r="11" spans="1:4">
      <c r="A11" s="2" t="s">
        <v>10</v>
      </c>
      <c r="B11" s="9">
        <v>2.4666666666666668</v>
      </c>
      <c r="C11" s="10">
        <v>3</v>
      </c>
    </row>
    <row r="12" spans="1:4">
      <c r="A12" s="2" t="s">
        <v>11</v>
      </c>
      <c r="B12" s="9">
        <v>0.33333333333333331</v>
      </c>
      <c r="C12" s="10">
        <v>1</v>
      </c>
    </row>
    <row r="13" spans="1:4" ht="15.75" thickBot="1">
      <c r="A13" s="5" t="s">
        <v>0</v>
      </c>
      <c r="B13" s="8">
        <f>AVERAGE(B2:B12)</f>
        <v>1.8766666666666667</v>
      </c>
      <c r="C13" s="11">
        <v>1.96</v>
      </c>
      <c r="D13" s="106"/>
    </row>
    <row r="25" spans="1:3">
      <c r="B25" s="106"/>
    </row>
    <row r="27" spans="1:3">
      <c r="B27" s="116"/>
      <c r="C27" s="116"/>
    </row>
    <row r="28" spans="1:3">
      <c r="B28" s="116"/>
      <c r="C28" s="116"/>
    </row>
    <row r="29" spans="1:3">
      <c r="B29" s="116"/>
      <c r="C29" s="116"/>
    </row>
    <row r="31" spans="1:3">
      <c r="B31" s="116">
        <v>2018</v>
      </c>
      <c r="C31" s="116">
        <v>2019</v>
      </c>
    </row>
    <row r="32" spans="1:3">
      <c r="A32" t="s">
        <v>119</v>
      </c>
      <c r="B32" s="116">
        <v>1.69</v>
      </c>
      <c r="C32" s="116">
        <v>1.88</v>
      </c>
    </row>
    <row r="33" spans="1:3">
      <c r="A33" t="s">
        <v>124</v>
      </c>
      <c r="B33" s="116">
        <v>1.64</v>
      </c>
      <c r="C33" s="116">
        <v>1.96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topLeftCell="A10" workbookViewId="0">
      <selection activeCell="B1" sqref="B1:B13"/>
    </sheetView>
  </sheetViews>
  <sheetFormatPr defaultRowHeight="15"/>
  <cols>
    <col min="1" max="1" width="14.85546875" customWidth="1"/>
    <col min="2" max="2" width="16.7109375" customWidth="1"/>
  </cols>
  <sheetData>
    <row r="1" spans="1:3" ht="15.75" thickBot="1">
      <c r="A1" s="7"/>
      <c r="B1" s="17" t="s">
        <v>127</v>
      </c>
      <c r="C1" s="13" t="s">
        <v>15</v>
      </c>
    </row>
    <row r="2" spans="1:3">
      <c r="A2" s="2" t="s">
        <v>1</v>
      </c>
      <c r="B2" s="19">
        <v>2.6666666666666665</v>
      </c>
      <c r="C2" s="14">
        <v>2</v>
      </c>
    </row>
    <row r="3" spans="1:3">
      <c r="A3" s="2" t="s">
        <v>2</v>
      </c>
      <c r="B3" s="19">
        <v>2.0699999999999998</v>
      </c>
      <c r="C3" s="14">
        <v>2</v>
      </c>
    </row>
    <row r="4" spans="1:3">
      <c r="A4" s="2" t="s">
        <v>3</v>
      </c>
      <c r="B4" s="19">
        <v>1.7333333333333334</v>
      </c>
      <c r="C4" s="14">
        <v>2</v>
      </c>
    </row>
    <row r="5" spans="1:3">
      <c r="A5" s="2" t="s">
        <v>4</v>
      </c>
      <c r="B5" s="19">
        <v>1.9733333333333332</v>
      </c>
      <c r="C5" s="14">
        <v>3.0000000000000004</v>
      </c>
    </row>
    <row r="6" spans="1:3">
      <c r="A6" s="2" t="s">
        <v>5</v>
      </c>
      <c r="B6" s="19">
        <v>2.0699999999999998</v>
      </c>
      <c r="C6" s="14">
        <v>3</v>
      </c>
    </row>
    <row r="7" spans="1:3">
      <c r="A7" s="2" t="s">
        <v>6</v>
      </c>
      <c r="B7" s="19">
        <v>3</v>
      </c>
      <c r="C7" s="14">
        <v>3</v>
      </c>
    </row>
    <row r="8" spans="1:3">
      <c r="A8" s="2" t="s">
        <v>7</v>
      </c>
      <c r="B8" s="19">
        <v>0.93</v>
      </c>
      <c r="C8" s="15">
        <v>0</v>
      </c>
    </row>
    <row r="9" spans="1:3">
      <c r="A9" s="2" t="s">
        <v>8</v>
      </c>
      <c r="B9" s="19">
        <v>1.8</v>
      </c>
      <c r="C9" s="14">
        <v>3</v>
      </c>
    </row>
    <row r="10" spans="1:3">
      <c r="A10" s="2" t="s">
        <v>9</v>
      </c>
      <c r="B10" s="19">
        <v>1.6</v>
      </c>
      <c r="C10" s="14">
        <v>2</v>
      </c>
    </row>
    <row r="11" spans="1:3">
      <c r="A11" s="2" t="s">
        <v>10</v>
      </c>
      <c r="B11" s="19">
        <v>2.4666666666666668</v>
      </c>
      <c r="C11" s="14">
        <v>3</v>
      </c>
    </row>
    <row r="12" spans="1:3">
      <c r="A12" s="2" t="s">
        <v>11</v>
      </c>
      <c r="B12" s="19">
        <v>0.33333333333333331</v>
      </c>
      <c r="C12" s="15">
        <v>0</v>
      </c>
    </row>
    <row r="13" spans="1:3" ht="15.75" thickBot="1">
      <c r="A13" s="5" t="s">
        <v>0</v>
      </c>
      <c r="B13" s="18">
        <f>AVERAGE(B2:B12)</f>
        <v>1.8766666666666667</v>
      </c>
      <c r="C13" s="16">
        <v>2.0909090909090908</v>
      </c>
    </row>
    <row r="24" spans="1:3">
      <c r="B24" s="116">
        <v>2018</v>
      </c>
      <c r="C24" s="116">
        <v>2019</v>
      </c>
    </row>
    <row r="25" spans="1:3">
      <c r="A25" t="s">
        <v>119</v>
      </c>
      <c r="B25" s="116">
        <v>1.69</v>
      </c>
      <c r="C25" s="116">
        <v>1.88</v>
      </c>
    </row>
    <row r="26" spans="1:3">
      <c r="A26" t="s">
        <v>24</v>
      </c>
      <c r="B26" s="116">
        <v>1.85</v>
      </c>
      <c r="C26" s="116">
        <v>2.09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topLeftCell="A4" workbookViewId="0">
      <selection activeCell="B28" sqref="B28"/>
    </sheetView>
  </sheetViews>
  <sheetFormatPr defaultRowHeight="15"/>
  <cols>
    <col min="1" max="1" width="14.85546875" customWidth="1"/>
    <col min="2" max="2" width="16.7109375" customWidth="1"/>
  </cols>
  <sheetData>
    <row r="1" spans="1:3" ht="15.75" thickBot="1">
      <c r="A1" s="7"/>
      <c r="B1" s="17" t="s">
        <v>127</v>
      </c>
      <c r="C1" s="1" t="s">
        <v>12</v>
      </c>
    </row>
    <row r="2" spans="1:3">
      <c r="A2" s="2" t="s">
        <v>1</v>
      </c>
      <c r="B2" s="19">
        <v>2.6666666666666665</v>
      </c>
      <c r="C2" s="20">
        <v>2</v>
      </c>
    </row>
    <row r="3" spans="1:3">
      <c r="A3" s="2" t="s">
        <v>2</v>
      </c>
      <c r="B3" s="19">
        <v>2.0699999999999998</v>
      </c>
      <c r="C3" s="20">
        <v>1</v>
      </c>
    </row>
    <row r="4" spans="1:3">
      <c r="A4" s="2" t="s">
        <v>3</v>
      </c>
      <c r="B4" s="19">
        <v>1.7333333333333334</v>
      </c>
      <c r="C4" s="20">
        <v>1</v>
      </c>
    </row>
    <row r="5" spans="1:3">
      <c r="A5" s="2" t="s">
        <v>4</v>
      </c>
      <c r="B5" s="19">
        <v>1.9733333333333332</v>
      </c>
      <c r="C5" s="20">
        <v>1.7999999999999998</v>
      </c>
    </row>
    <row r="6" spans="1:3">
      <c r="A6" s="2" t="s">
        <v>5</v>
      </c>
      <c r="B6" s="19">
        <v>2.0699999999999998</v>
      </c>
      <c r="C6" s="20">
        <v>3</v>
      </c>
    </row>
    <row r="7" spans="1:3">
      <c r="A7" s="2" t="s">
        <v>6</v>
      </c>
      <c r="B7" s="19">
        <v>3</v>
      </c>
      <c r="C7" s="20">
        <v>3</v>
      </c>
    </row>
    <row r="8" spans="1:3">
      <c r="A8" s="2" t="s">
        <v>7</v>
      </c>
      <c r="B8" s="19">
        <v>0.93</v>
      </c>
      <c r="C8" s="20">
        <v>2</v>
      </c>
    </row>
    <row r="9" spans="1:3">
      <c r="A9" s="2" t="s">
        <v>8</v>
      </c>
      <c r="B9" s="19">
        <v>1.8</v>
      </c>
      <c r="C9" s="20">
        <v>3</v>
      </c>
    </row>
    <row r="10" spans="1:3">
      <c r="A10" s="2" t="s">
        <v>9</v>
      </c>
      <c r="B10" s="19">
        <v>1.6</v>
      </c>
      <c r="C10" s="20">
        <v>1</v>
      </c>
    </row>
    <row r="11" spans="1:3">
      <c r="A11" s="2" t="s">
        <v>10</v>
      </c>
      <c r="B11" s="19">
        <v>2.4666666666666668</v>
      </c>
      <c r="C11" s="20">
        <v>3</v>
      </c>
    </row>
    <row r="12" spans="1:3">
      <c r="A12" s="2" t="s">
        <v>11</v>
      </c>
      <c r="B12" s="19">
        <v>0.33333333333333331</v>
      </c>
      <c r="C12" s="20">
        <v>1</v>
      </c>
    </row>
    <row r="13" spans="1:3" ht="15.75" thickBot="1">
      <c r="A13" s="5" t="s">
        <v>0</v>
      </c>
      <c r="B13" s="18">
        <f>AVERAGE(B2:B12)</f>
        <v>1.8766666666666667</v>
      </c>
      <c r="C13" s="21">
        <v>1.9818181818181819</v>
      </c>
    </row>
    <row r="24" spans="1:3">
      <c r="B24" s="116">
        <v>2018</v>
      </c>
      <c r="C24" s="116">
        <v>2019</v>
      </c>
    </row>
    <row r="25" spans="1:3">
      <c r="A25" t="s">
        <v>119</v>
      </c>
      <c r="B25" s="116">
        <v>1.69</v>
      </c>
      <c r="C25" s="116">
        <v>1.88</v>
      </c>
    </row>
    <row r="26" spans="1:3">
      <c r="A26" t="s">
        <v>25</v>
      </c>
      <c r="B26" s="116">
        <v>1.87</v>
      </c>
      <c r="C26" s="116">
        <v>1.98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topLeftCell="A10" workbookViewId="0">
      <selection activeCell="B1" sqref="B1:B13"/>
    </sheetView>
  </sheetViews>
  <sheetFormatPr defaultRowHeight="15"/>
  <cols>
    <col min="1" max="1" width="14.85546875" customWidth="1"/>
  </cols>
  <sheetData>
    <row r="1" spans="1:3" ht="23.25" thickBot="1">
      <c r="A1" s="7"/>
      <c r="B1" s="17" t="s">
        <v>127</v>
      </c>
      <c r="C1" s="53" t="s">
        <v>16</v>
      </c>
    </row>
    <row r="2" spans="1:3">
      <c r="A2" s="2" t="s">
        <v>1</v>
      </c>
      <c r="B2" s="19">
        <v>2.6666666666666665</v>
      </c>
      <c r="C2" s="22">
        <v>3</v>
      </c>
    </row>
    <row r="3" spans="1:3">
      <c r="A3" s="2" t="s">
        <v>2</v>
      </c>
      <c r="B3" s="19">
        <v>2.0699999999999998</v>
      </c>
      <c r="C3" s="22">
        <v>2</v>
      </c>
    </row>
    <row r="4" spans="1:3">
      <c r="A4" s="2" t="s">
        <v>3</v>
      </c>
      <c r="B4" s="19">
        <v>1.7333333333333334</v>
      </c>
      <c r="C4" s="22">
        <v>2</v>
      </c>
    </row>
    <row r="5" spans="1:3">
      <c r="A5" s="2" t="s">
        <v>4</v>
      </c>
      <c r="B5" s="19">
        <v>1.9733333333333332</v>
      </c>
      <c r="C5" s="22">
        <v>3.0000000000000004</v>
      </c>
    </row>
    <row r="6" spans="1:3">
      <c r="A6" s="2" t="s">
        <v>5</v>
      </c>
      <c r="B6" s="19">
        <v>2.0699999999999998</v>
      </c>
      <c r="C6" s="22">
        <v>3</v>
      </c>
    </row>
    <row r="7" spans="1:3">
      <c r="A7" s="2" t="s">
        <v>6</v>
      </c>
      <c r="B7" s="19">
        <v>3</v>
      </c>
      <c r="C7" s="22">
        <v>3</v>
      </c>
    </row>
    <row r="8" spans="1:3">
      <c r="A8" s="2" t="s">
        <v>7</v>
      </c>
      <c r="B8" s="19">
        <v>0.93</v>
      </c>
      <c r="C8" s="22">
        <v>2</v>
      </c>
    </row>
    <row r="9" spans="1:3">
      <c r="A9" s="2" t="s">
        <v>8</v>
      </c>
      <c r="B9" s="19">
        <v>1.8</v>
      </c>
      <c r="C9" s="22">
        <v>3</v>
      </c>
    </row>
    <row r="10" spans="1:3">
      <c r="A10" s="2" t="s">
        <v>9</v>
      </c>
      <c r="B10" s="19">
        <v>1.6</v>
      </c>
      <c r="C10" s="22">
        <v>3</v>
      </c>
    </row>
    <row r="11" spans="1:3">
      <c r="A11" s="2" t="s">
        <v>10</v>
      </c>
      <c r="B11" s="19">
        <v>2.4666666666666668</v>
      </c>
      <c r="C11" s="22">
        <v>3</v>
      </c>
    </row>
    <row r="12" spans="1:3">
      <c r="A12" s="2" t="s">
        <v>11</v>
      </c>
      <c r="B12" s="19">
        <v>0.33333333333333331</v>
      </c>
      <c r="C12" s="23">
        <v>0</v>
      </c>
    </row>
    <row r="13" spans="1:3" ht="15.75" thickBot="1">
      <c r="A13" s="5" t="s">
        <v>0</v>
      </c>
      <c r="B13" s="18">
        <f>AVERAGE(B2:B12)</f>
        <v>1.8766666666666667</v>
      </c>
      <c r="C13" s="24">
        <v>2.4545454545454546</v>
      </c>
    </row>
    <row r="34" spans="1:3">
      <c r="B34" s="116">
        <v>2018</v>
      </c>
      <c r="C34" s="116">
        <v>2019</v>
      </c>
    </row>
    <row r="35" spans="1:3">
      <c r="A35" t="s">
        <v>119</v>
      </c>
      <c r="B35" s="116">
        <v>1.69</v>
      </c>
      <c r="C35" s="116">
        <v>1.88</v>
      </c>
    </row>
    <row r="36" spans="1:3">
      <c r="A36" t="s">
        <v>26</v>
      </c>
      <c r="B36" s="116">
        <v>2.15</v>
      </c>
      <c r="C36" s="116">
        <v>2.4500000000000002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topLeftCell="A10" workbookViewId="0">
      <selection activeCell="B1" sqref="B1:B13"/>
    </sheetView>
  </sheetViews>
  <sheetFormatPr defaultRowHeight="15"/>
  <cols>
    <col min="1" max="1" width="14.85546875" customWidth="1"/>
  </cols>
  <sheetData>
    <row r="1" spans="1:3" ht="23.25" thickBot="1">
      <c r="A1" s="7"/>
      <c r="B1" s="17" t="s">
        <v>127</v>
      </c>
      <c r="C1" s="53" t="s">
        <v>17</v>
      </c>
    </row>
    <row r="2" spans="1:3">
      <c r="A2" s="2" t="s">
        <v>1</v>
      </c>
      <c r="B2" s="19">
        <v>2.6666666666666665</v>
      </c>
      <c r="C2" s="25">
        <v>3</v>
      </c>
    </row>
    <row r="3" spans="1:3">
      <c r="A3" s="2" t="s">
        <v>2</v>
      </c>
      <c r="B3" s="19">
        <v>2.0699999999999998</v>
      </c>
      <c r="C3" s="25">
        <v>2</v>
      </c>
    </row>
    <row r="4" spans="1:3">
      <c r="A4" s="2" t="s">
        <v>3</v>
      </c>
      <c r="B4" s="19">
        <v>1.7333333333333334</v>
      </c>
      <c r="C4" s="28">
        <v>1</v>
      </c>
    </row>
    <row r="5" spans="1:3">
      <c r="A5" s="2" t="s">
        <v>4</v>
      </c>
      <c r="B5" s="19">
        <v>1.9733333333333332</v>
      </c>
      <c r="C5" s="25">
        <v>1.5999999999999999</v>
      </c>
    </row>
    <row r="6" spans="1:3">
      <c r="A6" s="2" t="s">
        <v>5</v>
      </c>
      <c r="B6" s="19">
        <v>2.0699999999999998</v>
      </c>
      <c r="C6" s="25">
        <v>1</v>
      </c>
    </row>
    <row r="7" spans="1:3">
      <c r="A7" s="2" t="s">
        <v>6</v>
      </c>
      <c r="B7" s="19">
        <v>3</v>
      </c>
      <c r="C7" s="25">
        <v>3</v>
      </c>
    </row>
    <row r="8" spans="1:3">
      <c r="A8" s="2" t="s">
        <v>7</v>
      </c>
      <c r="B8" s="19">
        <v>0.93</v>
      </c>
      <c r="C8" s="26">
        <v>0</v>
      </c>
    </row>
    <row r="9" spans="1:3">
      <c r="A9" s="2" t="s">
        <v>8</v>
      </c>
      <c r="B9" s="19">
        <v>1.8</v>
      </c>
      <c r="C9" s="25">
        <v>2</v>
      </c>
    </row>
    <row r="10" spans="1:3">
      <c r="A10" s="2" t="s">
        <v>9</v>
      </c>
      <c r="B10" s="19">
        <v>1.6</v>
      </c>
      <c r="C10" s="25">
        <v>1</v>
      </c>
    </row>
    <row r="11" spans="1:3">
      <c r="A11" s="2" t="s">
        <v>10</v>
      </c>
      <c r="B11" s="19">
        <v>2.4666666666666668</v>
      </c>
      <c r="C11" s="25">
        <v>2</v>
      </c>
    </row>
    <row r="12" spans="1:3">
      <c r="A12" s="2" t="s">
        <v>11</v>
      </c>
      <c r="B12" s="19">
        <v>0.33333333333333331</v>
      </c>
      <c r="C12" s="26">
        <v>0</v>
      </c>
    </row>
    <row r="13" spans="1:3" ht="15.75" thickBot="1">
      <c r="A13" s="5" t="s">
        <v>0</v>
      </c>
      <c r="B13" s="18">
        <f>AVERAGE(B2:B12)</f>
        <v>1.8766666666666667</v>
      </c>
      <c r="C13" s="27">
        <v>1.5090909090909093</v>
      </c>
    </row>
    <row r="30" spans="1:3">
      <c r="B30" s="116">
        <v>2018</v>
      </c>
      <c r="C30" s="116">
        <v>2019</v>
      </c>
    </row>
    <row r="31" spans="1:3">
      <c r="A31" t="s">
        <v>119</v>
      </c>
      <c r="B31" s="116">
        <v>1.69</v>
      </c>
      <c r="C31" s="116">
        <v>1.88</v>
      </c>
    </row>
    <row r="32" spans="1:3">
      <c r="A32" t="s">
        <v>27</v>
      </c>
      <c r="B32" s="116">
        <v>1.18</v>
      </c>
      <c r="C32" s="116">
        <v>1.51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8" sqref="C8"/>
    </sheetView>
  </sheetViews>
  <sheetFormatPr defaultRowHeight="15"/>
  <cols>
    <col min="1" max="1" width="14.85546875" customWidth="1"/>
  </cols>
  <sheetData>
    <row r="1" spans="1:3" ht="23.25" thickBot="1">
      <c r="A1" s="7"/>
      <c r="B1" s="17" t="s">
        <v>127</v>
      </c>
      <c r="C1" s="53" t="s">
        <v>126</v>
      </c>
    </row>
    <row r="2" spans="1:3">
      <c r="A2" s="2" t="s">
        <v>1</v>
      </c>
      <c r="B2" s="19">
        <v>2.6666666666666665</v>
      </c>
      <c r="C2" s="29">
        <v>2</v>
      </c>
    </row>
    <row r="3" spans="1:3">
      <c r="A3" s="2" t="s">
        <v>2</v>
      </c>
      <c r="B3" s="19">
        <v>2.0699999999999998</v>
      </c>
      <c r="C3" s="29">
        <v>2</v>
      </c>
    </row>
    <row r="4" spans="1:3">
      <c r="A4" s="2" t="s">
        <v>3</v>
      </c>
      <c r="B4" s="19">
        <v>1.7333333333333334</v>
      </c>
      <c r="C4" s="29">
        <v>1</v>
      </c>
    </row>
    <row r="5" spans="1:3">
      <c r="A5" s="2" t="s">
        <v>4</v>
      </c>
      <c r="B5" s="19">
        <v>1.9733333333333332</v>
      </c>
      <c r="C5" s="29">
        <v>2.4</v>
      </c>
    </row>
    <row r="6" spans="1:3">
      <c r="A6" s="2" t="s">
        <v>5</v>
      </c>
      <c r="B6" s="19">
        <v>2.0699999999999998</v>
      </c>
      <c r="C6" s="29">
        <v>1</v>
      </c>
    </row>
    <row r="7" spans="1:3">
      <c r="A7" s="2" t="s">
        <v>6</v>
      </c>
      <c r="B7" s="19">
        <v>3</v>
      </c>
      <c r="C7" s="29">
        <v>3</v>
      </c>
    </row>
    <row r="8" spans="1:3">
      <c r="A8" s="2" t="s">
        <v>7</v>
      </c>
      <c r="B8" s="19">
        <v>0.93</v>
      </c>
      <c r="C8" s="29">
        <v>2</v>
      </c>
    </row>
    <row r="9" spans="1:3">
      <c r="A9" s="2" t="s">
        <v>8</v>
      </c>
      <c r="B9" s="19">
        <v>1.8</v>
      </c>
      <c r="C9" s="29">
        <v>2</v>
      </c>
    </row>
    <row r="10" spans="1:3">
      <c r="A10" s="2" t="s">
        <v>9</v>
      </c>
      <c r="B10" s="19">
        <v>1.6</v>
      </c>
      <c r="C10" s="29">
        <v>1</v>
      </c>
    </row>
    <row r="11" spans="1:3">
      <c r="A11" s="2" t="s">
        <v>10</v>
      </c>
      <c r="B11" s="19">
        <v>2.4666666666666668</v>
      </c>
      <c r="C11" s="29">
        <v>1</v>
      </c>
    </row>
    <row r="12" spans="1:3">
      <c r="A12" s="2" t="s">
        <v>11</v>
      </c>
      <c r="B12" s="19">
        <v>0.33333333333333331</v>
      </c>
      <c r="C12" s="30">
        <v>0</v>
      </c>
    </row>
    <row r="13" spans="1:3" ht="15.75" thickBot="1">
      <c r="A13" s="5" t="s">
        <v>0</v>
      </c>
      <c r="B13" s="18">
        <f>AVERAGE(B2:B12)</f>
        <v>1.8766666666666667</v>
      </c>
      <c r="C13" s="31">
        <f>AVERAGE(C2:C12)</f>
        <v>1.5818181818181818</v>
      </c>
    </row>
    <row r="35" spans="1:3">
      <c r="B35" s="116">
        <v>2018</v>
      </c>
      <c r="C35" s="116">
        <v>2019</v>
      </c>
    </row>
    <row r="36" spans="1:3">
      <c r="A36" t="s">
        <v>119</v>
      </c>
      <c r="B36" s="116">
        <v>1.69</v>
      </c>
      <c r="C36" s="116">
        <v>1.88</v>
      </c>
    </row>
    <row r="37" spans="1:3">
      <c r="A37" t="s">
        <v>28</v>
      </c>
      <c r="B37" s="116">
        <v>1.42</v>
      </c>
      <c r="C37" s="116">
        <v>1.58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0"/>
  <sheetViews>
    <sheetView topLeftCell="A13" workbookViewId="0">
      <selection activeCell="B1" sqref="B1:B13"/>
    </sheetView>
  </sheetViews>
  <sheetFormatPr defaultRowHeight="15"/>
  <cols>
    <col min="1" max="1" width="14.85546875" customWidth="1"/>
  </cols>
  <sheetData>
    <row r="1" spans="1:3" ht="23.25" thickBot="1">
      <c r="A1" s="7"/>
      <c r="B1" s="17" t="s">
        <v>127</v>
      </c>
      <c r="C1" s="1" t="s">
        <v>13</v>
      </c>
    </row>
    <row r="2" spans="1:3">
      <c r="A2" s="2" t="s">
        <v>1</v>
      </c>
      <c r="B2" s="19">
        <v>2.6666666666666665</v>
      </c>
      <c r="C2" s="3">
        <v>3</v>
      </c>
    </row>
    <row r="3" spans="1:3">
      <c r="A3" s="2" t="s">
        <v>2</v>
      </c>
      <c r="B3" s="19">
        <v>2.0699999999999998</v>
      </c>
      <c r="C3" s="3">
        <v>2</v>
      </c>
    </row>
    <row r="4" spans="1:3">
      <c r="A4" s="2" t="s">
        <v>3</v>
      </c>
      <c r="B4" s="19">
        <v>1.7333333333333334</v>
      </c>
      <c r="C4" s="3">
        <v>1</v>
      </c>
    </row>
    <row r="5" spans="1:3">
      <c r="A5" s="2" t="s">
        <v>4</v>
      </c>
      <c r="B5" s="19">
        <v>1.9733333333333332</v>
      </c>
      <c r="C5" s="3">
        <v>1.2</v>
      </c>
    </row>
    <row r="6" spans="1:3">
      <c r="A6" s="2" t="s">
        <v>5</v>
      </c>
      <c r="B6" s="19">
        <v>2.0699999999999998</v>
      </c>
      <c r="C6" s="3">
        <v>2</v>
      </c>
    </row>
    <row r="7" spans="1:3">
      <c r="A7" s="2" t="s">
        <v>6</v>
      </c>
      <c r="B7" s="19">
        <v>3</v>
      </c>
      <c r="C7" s="3">
        <v>3</v>
      </c>
    </row>
    <row r="8" spans="1:3">
      <c r="A8" s="2" t="s">
        <v>7</v>
      </c>
      <c r="B8" s="19">
        <v>0.93</v>
      </c>
      <c r="C8" s="4">
        <v>0</v>
      </c>
    </row>
    <row r="9" spans="1:3">
      <c r="A9" s="2" t="s">
        <v>8</v>
      </c>
      <c r="B9" s="19">
        <v>1.8</v>
      </c>
      <c r="C9" s="3">
        <v>1</v>
      </c>
    </row>
    <row r="10" spans="1:3">
      <c r="A10" s="2" t="s">
        <v>9</v>
      </c>
      <c r="B10" s="19">
        <v>1.6</v>
      </c>
      <c r="C10" s="3">
        <v>1</v>
      </c>
    </row>
    <row r="11" spans="1:3">
      <c r="A11" s="2" t="s">
        <v>10</v>
      </c>
      <c r="B11" s="19">
        <v>2.4666666666666668</v>
      </c>
      <c r="C11" s="3">
        <v>3</v>
      </c>
    </row>
    <row r="12" spans="1:3">
      <c r="A12" s="2" t="s">
        <v>11</v>
      </c>
      <c r="B12" s="19">
        <v>0.33333333333333331</v>
      </c>
      <c r="C12" s="4">
        <v>0</v>
      </c>
    </row>
    <row r="13" spans="1:3" ht="15.75" thickBot="1">
      <c r="A13" s="5" t="s">
        <v>0</v>
      </c>
      <c r="B13" s="18">
        <f>AVERAGE(B2:B12)</f>
        <v>1.8766666666666667</v>
      </c>
      <c r="C13" s="6">
        <f t="shared" ref="C13" si="0">AVERAGE(C2:C12)</f>
        <v>1.5636363636363635</v>
      </c>
    </row>
    <row r="38" spans="1:3">
      <c r="B38" s="116">
        <v>2018</v>
      </c>
      <c r="C38" s="116">
        <v>2019</v>
      </c>
    </row>
    <row r="39" spans="1:3">
      <c r="A39" t="s">
        <v>119</v>
      </c>
      <c r="B39" s="116">
        <v>1.69</v>
      </c>
      <c r="C39" s="116">
        <v>1.88</v>
      </c>
    </row>
    <row r="40" spans="1:3">
      <c r="A40" t="s">
        <v>29</v>
      </c>
      <c r="B40" s="116">
        <v>1.56</v>
      </c>
      <c r="C40" s="116">
        <v>1.56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topLeftCell="A16" workbookViewId="0">
      <selection activeCell="B1" sqref="B1:B13"/>
    </sheetView>
  </sheetViews>
  <sheetFormatPr defaultRowHeight="15"/>
  <cols>
    <col min="1" max="1" width="14.85546875" customWidth="1"/>
  </cols>
  <sheetData>
    <row r="1" spans="1:3" ht="23.25" thickBot="1">
      <c r="A1" s="7"/>
      <c r="B1" s="17" t="s">
        <v>127</v>
      </c>
      <c r="C1" s="53" t="s">
        <v>18</v>
      </c>
    </row>
    <row r="2" spans="1:3">
      <c r="A2" s="2" t="s">
        <v>1</v>
      </c>
      <c r="B2" s="19">
        <v>2.6666666666666665</v>
      </c>
      <c r="C2" s="32">
        <v>3</v>
      </c>
    </row>
    <row r="3" spans="1:3">
      <c r="A3" s="2" t="s">
        <v>2</v>
      </c>
      <c r="B3" s="19">
        <v>2.0699999999999998</v>
      </c>
      <c r="C3" s="32">
        <v>3</v>
      </c>
    </row>
    <row r="4" spans="1:3">
      <c r="A4" s="2" t="s">
        <v>3</v>
      </c>
      <c r="B4" s="19">
        <v>1.7333333333333334</v>
      </c>
      <c r="C4" s="32">
        <v>3</v>
      </c>
    </row>
    <row r="5" spans="1:3">
      <c r="A5" s="2" t="s">
        <v>4</v>
      </c>
      <c r="B5" s="19">
        <v>1.9733333333333332</v>
      </c>
      <c r="C5" s="32">
        <v>1.9999999999999998</v>
      </c>
    </row>
    <row r="6" spans="1:3">
      <c r="A6" s="2" t="s">
        <v>5</v>
      </c>
      <c r="B6" s="19">
        <v>2.0699999999999998</v>
      </c>
      <c r="C6" s="32">
        <v>2</v>
      </c>
    </row>
    <row r="7" spans="1:3">
      <c r="A7" s="2" t="s">
        <v>6</v>
      </c>
      <c r="B7" s="19">
        <v>3</v>
      </c>
      <c r="C7" s="32">
        <v>3</v>
      </c>
    </row>
    <row r="8" spans="1:3">
      <c r="A8" s="2" t="s">
        <v>7</v>
      </c>
      <c r="B8" s="19">
        <v>0.93</v>
      </c>
      <c r="C8" s="32">
        <v>1</v>
      </c>
    </row>
    <row r="9" spans="1:3">
      <c r="A9" s="2" t="s">
        <v>8</v>
      </c>
      <c r="B9" s="19">
        <v>1.8</v>
      </c>
      <c r="C9" s="32">
        <v>1</v>
      </c>
    </row>
    <row r="10" spans="1:3">
      <c r="A10" s="2" t="s">
        <v>9</v>
      </c>
      <c r="B10" s="19">
        <v>1.6</v>
      </c>
      <c r="C10" s="32">
        <v>1</v>
      </c>
    </row>
    <row r="11" spans="1:3">
      <c r="A11" s="2" t="s">
        <v>10</v>
      </c>
      <c r="B11" s="19">
        <v>2.4666666666666668</v>
      </c>
      <c r="C11" s="32">
        <v>3</v>
      </c>
    </row>
    <row r="12" spans="1:3">
      <c r="A12" s="2" t="s">
        <v>11</v>
      </c>
      <c r="B12" s="19">
        <v>0.33333333333333331</v>
      </c>
      <c r="C12" s="34">
        <v>1</v>
      </c>
    </row>
    <row r="13" spans="1:3" ht="15.75" thickBot="1">
      <c r="A13" s="5" t="s">
        <v>0</v>
      </c>
      <c r="B13" s="18">
        <f>AVERAGE(B2:B12)</f>
        <v>1.8766666666666667</v>
      </c>
      <c r="C13" s="33">
        <v>2.0909090909090908</v>
      </c>
    </row>
    <row r="32" spans="2:3">
      <c r="B32" s="116">
        <v>2018</v>
      </c>
      <c r="C32" s="116">
        <v>2019</v>
      </c>
    </row>
    <row r="33" spans="1:3">
      <c r="A33" t="s">
        <v>119</v>
      </c>
      <c r="B33" s="116">
        <v>1.69</v>
      </c>
      <c r="C33" s="116">
        <v>1.88</v>
      </c>
    </row>
    <row r="34" spans="1:3">
      <c r="A34" t="s">
        <v>30</v>
      </c>
      <c r="B34" s="116">
        <v>1.96</v>
      </c>
      <c r="C34" s="116">
        <v>2.09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Pontuação</vt:lpstr>
      <vt:lpstr>TRF1</vt:lpstr>
      <vt:lpstr>SJAC</vt:lpstr>
      <vt:lpstr>SJAM</vt:lpstr>
      <vt:lpstr>SJAP</vt:lpstr>
      <vt:lpstr>SJBA</vt:lpstr>
      <vt:lpstr>SJDF</vt:lpstr>
      <vt:lpstr>SJGO</vt:lpstr>
      <vt:lpstr>SJMA</vt:lpstr>
      <vt:lpstr>SJMG</vt:lpstr>
      <vt:lpstr>SJMT</vt:lpstr>
      <vt:lpstr>SJPA</vt:lpstr>
      <vt:lpstr>SJPI</vt:lpstr>
      <vt:lpstr>SJRO</vt:lpstr>
      <vt:lpstr>SJRR</vt:lpstr>
      <vt:lpstr>SJTO</vt:lpstr>
      <vt:lpstr>Comparativo ADF 1ª Região</vt:lpstr>
      <vt:lpstr>Comparativo 1º X 2º Graus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Domingues</dc:creator>
  <cp:lastModifiedBy>Carlos Domingues</cp:lastModifiedBy>
  <dcterms:created xsi:type="dcterms:W3CDTF">2019-01-31T16:08:09Z</dcterms:created>
  <dcterms:modified xsi:type="dcterms:W3CDTF">2020-02-07T19:27:49Z</dcterms:modified>
</cp:coreProperties>
</file>