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405" windowWidth="17235" windowHeight="5205" tabRatio="695" firstSheet="8" activeTab="17"/>
  </bookViews>
  <sheets>
    <sheet name="Pontuação" sheetId="23" r:id="rId1"/>
    <sheet name="TRF1" sheetId="8" r:id="rId2"/>
    <sheet name="SJAC" sheetId="9" r:id="rId3"/>
    <sheet name="SJAM" sheetId="10" r:id="rId4"/>
    <sheet name="SJAP" sheetId="11" r:id="rId5"/>
    <sheet name="SJBA" sheetId="12" r:id="rId6"/>
    <sheet name="SJDF" sheetId="13" r:id="rId7"/>
    <sheet name="SJGO" sheetId="14" r:id="rId8"/>
    <sheet name="SJMA" sheetId="15" r:id="rId9"/>
    <sheet name="SJMG" sheetId="16" r:id="rId10"/>
    <sheet name="SJMT" sheetId="17" r:id="rId11"/>
    <sheet name="SJPA" sheetId="18" r:id="rId12"/>
    <sheet name="SJPI" sheetId="19" r:id="rId13"/>
    <sheet name="SJRO" sheetId="20" r:id="rId14"/>
    <sheet name="SJRR" sheetId="21" r:id="rId15"/>
    <sheet name="SJTO" sheetId="22" r:id="rId16"/>
    <sheet name="Comparativo ADF 1ª Região" sheetId="24" r:id="rId17"/>
    <sheet name="Comparativo 1º X 2º Graus" sheetId="25" r:id="rId18"/>
    <sheet name="Plan1" sheetId="26" r:id="rId19"/>
  </sheets>
  <calcPr calcId="125725" calcMode="autoNoTable"/>
</workbook>
</file>

<file path=xl/calcChain.xml><?xml version="1.0" encoding="utf-8"?>
<calcChain xmlns="http://schemas.openxmlformats.org/spreadsheetml/2006/main">
  <c r="S97" i="23"/>
  <c r="E96"/>
  <c r="P94"/>
  <c r="O94"/>
  <c r="N94"/>
  <c r="M94"/>
  <c r="L94"/>
  <c r="K94"/>
  <c r="J94"/>
  <c r="I94"/>
  <c r="H94"/>
  <c r="G94"/>
  <c r="F94"/>
  <c r="E94"/>
  <c r="D94"/>
  <c r="C94"/>
  <c r="B94"/>
  <c r="P93"/>
  <c r="D93"/>
  <c r="H92"/>
  <c r="D92"/>
  <c r="P91"/>
  <c r="O91"/>
  <c r="N91"/>
  <c r="M91"/>
  <c r="L91"/>
  <c r="K91"/>
  <c r="J91"/>
  <c r="I91"/>
  <c r="H91"/>
  <c r="G91"/>
  <c r="F91"/>
  <c r="E91"/>
  <c r="D91"/>
  <c r="C91"/>
  <c r="B91"/>
  <c r="P90"/>
  <c r="I90"/>
  <c r="H90"/>
  <c r="P89"/>
  <c r="H89"/>
  <c r="M88"/>
  <c r="I88"/>
  <c r="E88"/>
  <c r="P87"/>
  <c r="L87"/>
  <c r="I87"/>
  <c r="H87"/>
  <c r="D87"/>
  <c r="P86"/>
  <c r="I86"/>
  <c r="H86"/>
  <c r="P82"/>
  <c r="P96" s="1"/>
  <c r="O82"/>
  <c r="O96" s="1"/>
  <c r="N82"/>
  <c r="N96" s="1"/>
  <c r="M82"/>
  <c r="M96" s="1"/>
  <c r="L82"/>
  <c r="L96" s="1"/>
  <c r="K82"/>
  <c r="K96" s="1"/>
  <c r="J82"/>
  <c r="J96" s="1"/>
  <c r="I82"/>
  <c r="I96" s="1"/>
  <c r="H82"/>
  <c r="H96" s="1"/>
  <c r="G82"/>
  <c r="G96" s="1"/>
  <c r="F82"/>
  <c r="F96" s="1"/>
  <c r="E82"/>
  <c r="D82"/>
  <c r="D96" s="1"/>
  <c r="C82"/>
  <c r="C96" s="1"/>
  <c r="B82"/>
  <c r="B96" s="1"/>
  <c r="P76"/>
  <c r="P95" s="1"/>
  <c r="O76"/>
  <c r="O95" s="1"/>
  <c r="N76"/>
  <c r="N95" s="1"/>
  <c r="M76"/>
  <c r="M95" s="1"/>
  <c r="L76"/>
  <c r="L95" s="1"/>
  <c r="K76"/>
  <c r="K95" s="1"/>
  <c r="J76"/>
  <c r="J95" s="1"/>
  <c r="I76"/>
  <c r="I95" s="1"/>
  <c r="H76"/>
  <c r="H95" s="1"/>
  <c r="G76"/>
  <c r="G95" s="1"/>
  <c r="F76"/>
  <c r="F95" s="1"/>
  <c r="E76"/>
  <c r="E95" s="1"/>
  <c r="D76"/>
  <c r="D95" s="1"/>
  <c r="C76"/>
  <c r="C95" s="1"/>
  <c r="B76"/>
  <c r="B95" s="1"/>
  <c r="Q70"/>
  <c r="P61"/>
  <c r="O61"/>
  <c r="O93" s="1"/>
  <c r="N61"/>
  <c r="N93" s="1"/>
  <c r="M61"/>
  <c r="M93" s="1"/>
  <c r="L61"/>
  <c r="L93" s="1"/>
  <c r="K61"/>
  <c r="K93" s="1"/>
  <c r="J61"/>
  <c r="J93" s="1"/>
  <c r="I61"/>
  <c r="I93" s="1"/>
  <c r="H61"/>
  <c r="H93" s="1"/>
  <c r="G61"/>
  <c r="G93" s="1"/>
  <c r="F61"/>
  <c r="F93" s="1"/>
  <c r="E61"/>
  <c r="D61"/>
  <c r="C61"/>
  <c r="C93" s="1"/>
  <c r="B61"/>
  <c r="B93" s="1"/>
  <c r="P55"/>
  <c r="P92" s="1"/>
  <c r="O55"/>
  <c r="O92" s="1"/>
  <c r="N55"/>
  <c r="N92" s="1"/>
  <c r="M55"/>
  <c r="M92" s="1"/>
  <c r="L55"/>
  <c r="L92" s="1"/>
  <c r="K55"/>
  <c r="K92" s="1"/>
  <c r="J55"/>
  <c r="J92" s="1"/>
  <c r="I55"/>
  <c r="I92" s="1"/>
  <c r="H55"/>
  <c r="G55"/>
  <c r="G92" s="1"/>
  <c r="F55"/>
  <c r="F92" s="1"/>
  <c r="E55"/>
  <c r="D55"/>
  <c r="C55"/>
  <c r="C92" s="1"/>
  <c r="B55"/>
  <c r="B92" s="1"/>
  <c r="Q49"/>
  <c r="P42"/>
  <c r="O42"/>
  <c r="O90" s="1"/>
  <c r="N42"/>
  <c r="N90" s="1"/>
  <c r="M42"/>
  <c r="M90" s="1"/>
  <c r="L42"/>
  <c r="L90" s="1"/>
  <c r="K42"/>
  <c r="K90" s="1"/>
  <c r="J42"/>
  <c r="J90" s="1"/>
  <c r="I42"/>
  <c r="H42"/>
  <c r="G42"/>
  <c r="G90" s="1"/>
  <c r="F42"/>
  <c r="F90" s="1"/>
  <c r="E42"/>
  <c r="E90" s="1"/>
  <c r="D42"/>
  <c r="D90" s="1"/>
  <c r="C42"/>
  <c r="C90" s="1"/>
  <c r="B42"/>
  <c r="B90" s="1"/>
  <c r="P36"/>
  <c r="O36"/>
  <c r="O89" s="1"/>
  <c r="N36"/>
  <c r="N89" s="1"/>
  <c r="M36"/>
  <c r="M89" s="1"/>
  <c r="L36"/>
  <c r="L89" s="1"/>
  <c r="K36"/>
  <c r="K89" s="1"/>
  <c r="J36"/>
  <c r="J89" s="1"/>
  <c r="I36"/>
  <c r="I89" s="1"/>
  <c r="H36"/>
  <c r="G36"/>
  <c r="G89" s="1"/>
  <c r="F36"/>
  <c r="F89" s="1"/>
  <c r="E36"/>
  <c r="E89" s="1"/>
  <c r="D36"/>
  <c r="D89" s="1"/>
  <c r="C36"/>
  <c r="C89" s="1"/>
  <c r="B36"/>
  <c r="B89" s="1"/>
  <c r="P18"/>
  <c r="P88" s="1"/>
  <c r="O18"/>
  <c r="O88" s="1"/>
  <c r="N18"/>
  <c r="N88" s="1"/>
  <c r="M18"/>
  <c r="L18"/>
  <c r="L88" s="1"/>
  <c r="K18"/>
  <c r="K88" s="1"/>
  <c r="J18"/>
  <c r="J88" s="1"/>
  <c r="I18"/>
  <c r="H18"/>
  <c r="H88" s="1"/>
  <c r="G18"/>
  <c r="G88" s="1"/>
  <c r="F18"/>
  <c r="F88" s="1"/>
  <c r="E18"/>
  <c r="D18"/>
  <c r="D88" s="1"/>
  <c r="C18"/>
  <c r="C88" s="1"/>
  <c r="B18"/>
  <c r="B88" s="1"/>
  <c r="P12"/>
  <c r="O12"/>
  <c r="O87" s="1"/>
  <c r="N12"/>
  <c r="N87" s="1"/>
  <c r="M12"/>
  <c r="M87" s="1"/>
  <c r="L12"/>
  <c r="K12"/>
  <c r="K87" s="1"/>
  <c r="J12"/>
  <c r="J87" s="1"/>
  <c r="I12"/>
  <c r="H12"/>
  <c r="G12"/>
  <c r="G87" s="1"/>
  <c r="F12"/>
  <c r="F87" s="1"/>
  <c r="E12"/>
  <c r="E87" s="1"/>
  <c r="D12"/>
  <c r="C12"/>
  <c r="C87" s="1"/>
  <c r="B12"/>
  <c r="B87" s="1"/>
  <c r="P6"/>
  <c r="O6"/>
  <c r="O86" s="1"/>
  <c r="N6"/>
  <c r="N86" s="1"/>
  <c r="M6"/>
  <c r="M86" s="1"/>
  <c r="L6"/>
  <c r="L86" s="1"/>
  <c r="K6"/>
  <c r="K86" s="1"/>
  <c r="J6"/>
  <c r="J86" s="1"/>
  <c r="J97" s="1"/>
  <c r="I6"/>
  <c r="H6"/>
  <c r="G6"/>
  <c r="G86" s="1"/>
  <c r="F6"/>
  <c r="F86" s="1"/>
  <c r="F97" s="1"/>
  <c r="E6"/>
  <c r="E86" s="1"/>
  <c r="D6"/>
  <c r="D86" s="1"/>
  <c r="C6"/>
  <c r="C86" s="1"/>
  <c r="B6"/>
  <c r="B86" s="1"/>
  <c r="C13" i="8"/>
  <c r="C13" i="15"/>
  <c r="Q55" i="23" l="1"/>
  <c r="Q88"/>
  <c r="Q61"/>
  <c r="Q91"/>
  <c r="C97"/>
  <c r="G97"/>
  <c r="K97"/>
  <c r="O97"/>
  <c r="Q89"/>
  <c r="Q94"/>
  <c r="N97"/>
  <c r="D97"/>
  <c r="L97"/>
  <c r="Q90"/>
  <c r="I97"/>
  <c r="Q87"/>
  <c r="Q95"/>
  <c r="H97"/>
  <c r="P97"/>
  <c r="B97"/>
  <c r="Q86"/>
  <c r="Q96"/>
  <c r="M97"/>
  <c r="Q76"/>
  <c r="Q82"/>
  <c r="E92"/>
  <c r="Q92" s="1"/>
  <c r="E93"/>
  <c r="Q93" s="1"/>
  <c r="Q6"/>
  <c r="Q12"/>
  <c r="Q18"/>
  <c r="Q36"/>
  <c r="Q42"/>
  <c r="C13" i="19"/>
  <c r="C13" i="16"/>
  <c r="C13" i="13"/>
  <c r="C13" i="12"/>
  <c r="C13" i="9"/>
  <c r="E97" i="23" l="1"/>
  <c r="Q97" s="1"/>
  <c r="O13" i="25"/>
  <c r="N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<sst xmlns="http://schemas.openxmlformats.org/spreadsheetml/2006/main" count="412" uniqueCount="128">
  <si>
    <t>IASA TOTAL</t>
  </si>
  <si>
    <t>PLS</t>
  </si>
  <si>
    <t>Energia</t>
  </si>
  <si>
    <t>Água</t>
  </si>
  <si>
    <t>Acessibilidade</t>
  </si>
  <si>
    <t>Certificação</t>
  </si>
  <si>
    <t>Papel</t>
  </si>
  <si>
    <t>Resíduos e coleta</t>
  </si>
  <si>
    <t>CPS</t>
  </si>
  <si>
    <t>MOB</t>
  </si>
  <si>
    <t>Capacitação</t>
  </si>
  <si>
    <t>Programas</t>
  </si>
  <si>
    <t>SJAC = 2,09</t>
  </si>
  <si>
    <t>TRF1ª</t>
  </si>
  <si>
    <t>SJAC</t>
  </si>
  <si>
    <t>SJAM</t>
  </si>
  <si>
    <t>SJAP</t>
  </si>
  <si>
    <t>SJBA</t>
  </si>
  <si>
    <t>SJDF</t>
  </si>
  <si>
    <t>SJGO</t>
  </si>
  <si>
    <t>SJMA</t>
  </si>
  <si>
    <t>SJMG</t>
  </si>
  <si>
    <t>SJMT</t>
  </si>
  <si>
    <t>SJPA</t>
  </si>
  <si>
    <t>SJPI</t>
  </si>
  <si>
    <t>SJRO</t>
  </si>
  <si>
    <t>SJRR</t>
  </si>
  <si>
    <t>SJTO</t>
  </si>
  <si>
    <t>1ª REGIÃO</t>
  </si>
  <si>
    <t>INDICADOR 1 – PLS</t>
  </si>
  <si>
    <t xml:space="preserve">Q. 9 Comissão de sustentabilidade </t>
  </si>
  <si>
    <t xml:space="preserve">Q. 10 Existência de PLS </t>
  </si>
  <si>
    <t>Q. 10.3 Publicação dos resultados do PLS</t>
  </si>
  <si>
    <t>IASA 1</t>
  </si>
  <si>
    <t>INDICADOR 2 – ENERGIA</t>
  </si>
  <si>
    <t xml:space="preserve">Q. 14.1 Considera a Portaria MP 23/2015 na gestão de energia elétrica </t>
  </si>
  <si>
    <t xml:space="preserve">Q. 14.4 Adequação da estrutura tarifária da energia elétrica </t>
  </si>
  <si>
    <t>Q. 14.6 Produção de energia alternativa in loco</t>
  </si>
  <si>
    <t>IASA 2</t>
  </si>
  <si>
    <t>INDICADOR 3 – ÁGUA</t>
  </si>
  <si>
    <t xml:space="preserve">Q. 16.1 Considera a Portaria MP 23/2015 na gestão de água </t>
  </si>
  <si>
    <t xml:space="preserve">Q. 16.3 Adequação da estrutura tarifária de água </t>
  </si>
  <si>
    <t>Q. 16.6 Aproveitamento da água de chuva</t>
  </si>
  <si>
    <t>IASA 3</t>
  </si>
  <si>
    <t>INDICADOR 4 – ACESSIBILIDADE</t>
  </si>
  <si>
    <t xml:space="preserve">Q. 18.1 Símbolo Internacional de Acesso </t>
  </si>
  <si>
    <t xml:space="preserve">Q. 18.2 Preferência em licitações </t>
  </si>
  <si>
    <t>Q. 18.3 cumprimento nos contratos</t>
  </si>
  <si>
    <t xml:space="preserve">Q. 18.4 Elevadores acessíveis </t>
  </si>
  <si>
    <t xml:space="preserve">Q. 18.5 Construções acessíveis </t>
  </si>
  <si>
    <t>Q. 18.6 Sanitários acessíveis</t>
  </si>
  <si>
    <t xml:space="preserve">Q. 18.7 Comunicação inclusiva </t>
  </si>
  <si>
    <t xml:space="preserve">Q. 18.8 Campanhas educativas </t>
  </si>
  <si>
    <t>Q. 18.9 Uso e difusão de LIBRAS</t>
  </si>
  <si>
    <t xml:space="preserve">Q. 18.10 Atendimento prioritário </t>
  </si>
  <si>
    <t xml:space="preserve">Q. 18.11 Mobiliário acessível </t>
  </si>
  <si>
    <t>Q. 18.12 Salas de eventos acessíveis</t>
  </si>
  <si>
    <t>Q. 18.13 Estacionamentos com reserva de vagas</t>
  </si>
  <si>
    <t>Q. 18.14 Sinalizações adequadas</t>
  </si>
  <si>
    <t>Q. 18.15 Sítios da internet acessíveis</t>
  </si>
  <si>
    <t>IASA 4</t>
  </si>
  <si>
    <t>INDICADOR 5 – CERTIFICAÇÃO</t>
  </si>
  <si>
    <t xml:space="preserve">Q. 20 Conhecimento da IN SLTI/MP 2/2014 </t>
  </si>
  <si>
    <t xml:space="preserve">Q. 22 Adaptar passivo à IN SLTI/MP 2/2014 </t>
  </si>
  <si>
    <t>Q. 24 Certificação é prioridade?</t>
  </si>
  <si>
    <t>IASA 5</t>
  </si>
  <si>
    <t>INDICADOR 6 – PAPEL</t>
  </si>
  <si>
    <t xml:space="preserve">Q. 25.1 Boas práticas de impressão </t>
  </si>
  <si>
    <t xml:space="preserve">Q. 25.3 Prática de outsourcing </t>
  </si>
  <si>
    <t xml:space="preserve">Q. 26.1 Utiliza processo eletrônico </t>
  </si>
  <si>
    <t>Q. 26.4 Realiza monitoramento de consumo de papel</t>
  </si>
  <si>
    <t>IASA 6</t>
  </si>
  <si>
    <t>INDICADOR 7 - RESÍDUOS E COLETA</t>
  </si>
  <si>
    <t xml:space="preserve">Q. 28.1 Plano de gestão de resíduos sólidos </t>
  </si>
  <si>
    <t xml:space="preserve">Q. 28.2 Comissão de Coleta Seletiva Solidária </t>
  </si>
  <si>
    <t>Q. 28.5 Encaminha avaliações ao CIISC</t>
  </si>
  <si>
    <t>IASA 7</t>
  </si>
  <si>
    <t>INDICADOR 8 – CPS</t>
  </si>
  <si>
    <t xml:space="preserve">Q. 32.3 Avaliação jurídica sobre critérios de sustentabilidade nas contratações </t>
  </si>
  <si>
    <t xml:space="preserve">Q. 32.4 planejamento de compras anual, especificando itens sustentáveis </t>
  </si>
  <si>
    <t>Q32.6 Realiza avaliação do ciclo de vida (ACV)</t>
  </si>
  <si>
    <t>IASA 8</t>
  </si>
  <si>
    <t>INDICADOR 9 – MOB</t>
  </si>
  <si>
    <t xml:space="preserve">Q. 35.2 Monitoramento de deslocamentos terrestres </t>
  </si>
  <si>
    <t xml:space="preserve">Q. 35.4 Monitoramento de deslocamentos aéreos </t>
  </si>
  <si>
    <t xml:space="preserve">Q. 35.7 Compensação do carbono emitido </t>
  </si>
  <si>
    <t xml:space="preserve">Q. 35.8 Uso de combustível menos poluente </t>
  </si>
  <si>
    <t>Q. 35.11 Infraestrutura bicicletária</t>
  </si>
  <si>
    <t>IASA 9</t>
  </si>
  <si>
    <t>INDICADOR 10 – CAPACITAÇÃO</t>
  </si>
  <si>
    <t xml:space="preserve">Q. 38.1 Capacitação dos gestores responsáveis pela  sustentabilidade </t>
  </si>
  <si>
    <t xml:space="preserve">Q 38.2 Capacitação dos gestores responsáveis pelas compras </t>
  </si>
  <si>
    <t>Q 38.6 Campanhas abrangentes sobre sustentabilidade</t>
  </si>
  <si>
    <t>IASA 10</t>
  </si>
  <si>
    <t>INDICADOR 11 – PROGRAMAS</t>
  </si>
  <si>
    <t xml:space="preserve">Q. 40.1 Adesão à A3P </t>
  </si>
  <si>
    <t xml:space="preserve">Q. 40.2 Adesão ao Procel Edifica </t>
  </si>
  <si>
    <t>Q 40.4 Adesão ao PES</t>
  </si>
  <si>
    <t xml:space="preserve">IASA 11 </t>
  </si>
  <si>
    <t>APF</t>
  </si>
  <si>
    <t>Poder Executivo</t>
  </si>
  <si>
    <t>Poder Legislativo</t>
  </si>
  <si>
    <t>Poder Judiciário</t>
  </si>
  <si>
    <t>(*) Resultado publicado pelo TCU em 2017, a Auditoria Operacional nas Ações Adotadas pela Administração Pública Federal nas Áreas de Redução de Consumo Próprio de Papel, Energia Elétrica e de Água</t>
  </si>
  <si>
    <t xml:space="preserve"> (TC: 006.615/2016-3 – Ato originário:  Acórdão 833/2014 – TCU – Plenário (TC 026.652/2013-7)</t>
  </si>
  <si>
    <t>1º Grau</t>
  </si>
  <si>
    <t>2º Grau</t>
  </si>
  <si>
    <t>1ª Região</t>
  </si>
  <si>
    <t>ADMINISTRAÇÃO PÚBLICA FEDERAL *</t>
  </si>
  <si>
    <t>ÍNDICE DE ACOMPANHAMENTO DA SUSTENTABILIDADE NA ADMINISTRAÇÃO – IASA</t>
  </si>
  <si>
    <t xml:space="preserve">IASA </t>
  </si>
  <si>
    <t xml:space="preserve"> (TC: 006.615/2016-3 – Ato originário:  Acórdão 833/2014 – TCU – Plenário (TC 026.652/2013-7) </t>
  </si>
  <si>
    <t>TRF1</t>
  </si>
  <si>
    <t>SJAM = 1,82</t>
  </si>
  <si>
    <t>SJGO = 1,65</t>
  </si>
  <si>
    <t>SJMT = 2,24</t>
  </si>
  <si>
    <t>SJPA = 2,15</t>
  </si>
  <si>
    <t>SJTO = 2,16</t>
  </si>
  <si>
    <t>TRF1ª = 1,98</t>
  </si>
  <si>
    <t>SJBA = 1,85</t>
  </si>
  <si>
    <t>SJPI = 1,84</t>
  </si>
  <si>
    <t>SJMA = 1,89</t>
  </si>
  <si>
    <t>1ª REGIÃO = 1,99</t>
  </si>
  <si>
    <t>SJAP = 2,35</t>
  </si>
  <si>
    <t>SJDF = 2,04</t>
  </si>
  <si>
    <t>SJMG =2,00</t>
  </si>
  <si>
    <t>SJRO = 1,75</t>
  </si>
  <si>
    <t>SJRR = 2,00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</si>
</sst>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8"/>
      <color rgb="FF365F9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rgb="FF365F9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31849B"/>
      <name val="Calibri"/>
      <family val="2"/>
      <scheme val="minor"/>
    </font>
    <font>
      <sz val="8"/>
      <color rgb="FF31849B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/>
      <right/>
      <top style="medium">
        <color rgb="FF4BACC6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3" borderId="0" xfId="0" applyFont="1" applyFill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2" fontId="3" fillId="0" borderId="0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14" borderId="0" xfId="0" applyFont="1" applyFill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/>
    <xf numFmtId="0" fontId="7" fillId="1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15" borderId="0" xfId="0" applyFont="1" applyFill="1" applyAlignment="1">
      <alignment vertical="top" wrapText="1"/>
    </xf>
    <xf numFmtId="0" fontId="1" fillId="15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2" fontId="3" fillId="0" borderId="2" xfId="0" applyNumberFormat="1" applyFont="1" applyBorder="1" applyAlignment="1">
      <alignment horizontal="center" wrapText="1"/>
    </xf>
    <xf numFmtId="0" fontId="0" fillId="0" borderId="0" xfId="0"/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1" fillId="8" borderId="0" xfId="0" applyFont="1" applyFill="1" applyAlignment="1">
      <alignment vertical="top" wrapText="1"/>
    </xf>
    <xf numFmtId="0" fontId="1" fillId="8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vertical="top" wrapText="1"/>
    </xf>
    <xf numFmtId="0" fontId="2" fillId="8" borderId="0" xfId="0" applyFont="1" applyFill="1" applyAlignment="1">
      <alignment horizontal="center" vertical="top" wrapText="1"/>
    </xf>
    <xf numFmtId="0" fontId="1" fillId="10" borderId="0" xfId="0" applyFont="1" applyFill="1" applyAlignment="1">
      <alignment vertical="top" wrapText="1"/>
    </xf>
    <xf numFmtId="0" fontId="1" fillId="10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vertical="top" wrapText="1"/>
    </xf>
    <xf numFmtId="0" fontId="2" fillId="10" borderId="0" xfId="0" applyFont="1" applyFill="1" applyAlignment="1">
      <alignment horizontal="center" wrapText="1"/>
    </xf>
    <xf numFmtId="0" fontId="1" fillId="12" borderId="0" xfId="0" applyFont="1" applyFill="1" applyAlignment="1">
      <alignment vertical="top" wrapText="1"/>
    </xf>
    <xf numFmtId="0" fontId="2" fillId="12" borderId="0" xfId="0" applyFont="1" applyFill="1" applyAlignment="1">
      <alignment horizontal="center" wrapText="1"/>
    </xf>
    <xf numFmtId="0" fontId="1" fillId="12" borderId="0" xfId="0" applyFont="1" applyFill="1" applyAlignment="1">
      <alignment horizontal="center" wrapText="1"/>
    </xf>
    <xf numFmtId="0" fontId="2" fillId="12" borderId="0" xfId="0" applyFont="1" applyFill="1" applyAlignment="1">
      <alignment horizontal="center" vertical="top" wrapText="1"/>
    </xf>
    <xf numFmtId="0" fontId="1" fillId="12" borderId="0" xfId="0" applyFont="1" applyFill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top" wrapText="1"/>
    </xf>
    <xf numFmtId="2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2" fontId="0" fillId="0" borderId="0" xfId="0" applyNumberFormat="1"/>
    <xf numFmtId="0" fontId="1" fillId="6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2" fillId="13" borderId="0" xfId="0" applyFont="1" applyFill="1" applyAlignment="1">
      <alignment horizontal="center" wrapText="1"/>
    </xf>
    <xf numFmtId="0" fontId="1" fillId="13" borderId="0" xfId="0" applyFont="1" applyFill="1" applyAlignment="1">
      <alignment horizontal="center" wrapText="1"/>
    </xf>
    <xf numFmtId="0" fontId="2" fillId="11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2" fillId="16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1" fillId="17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1" fillId="1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1" fillId="18" borderId="0" xfId="0" applyFont="1" applyFill="1" applyAlignment="1">
      <alignment horizontal="center" wrapText="1"/>
    </xf>
    <xf numFmtId="0" fontId="3" fillId="11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3" fillId="1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4" fillId="18" borderId="0" xfId="0" applyFont="1" applyFill="1" applyAlignment="1">
      <alignment horizontal="center" wrapText="1"/>
    </xf>
    <xf numFmtId="0" fontId="1" fillId="19" borderId="0" xfId="0" applyFont="1" applyFill="1" applyAlignment="1">
      <alignment vertical="top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18" borderId="0" xfId="0" applyFont="1" applyFill="1" applyAlignment="1">
      <alignment horizontal="center" wrapText="1"/>
    </xf>
    <xf numFmtId="0" fontId="3" fillId="18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 wrapText="1"/>
    </xf>
    <xf numFmtId="0" fontId="2" fillId="16" borderId="6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" fillId="20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14" borderId="0" xfId="0" applyFont="1" applyFill="1" applyAlignment="1">
      <alignment horizontal="justify" wrapText="1"/>
    </xf>
    <xf numFmtId="0" fontId="8" fillId="14" borderId="4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2021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'TRF1'!$B$1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'TRF1'!$A$2:$A$13</c:f>
              <c:strCache>
                <c:ptCount val="12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  <c:pt idx="11">
                  <c:v>IASA TOTAL</c:v>
                </c:pt>
              </c:strCache>
            </c:strRef>
          </c:cat>
          <c:val>
            <c:numRef>
              <c:f>'TRF1'!$B$2:$B$13</c:f>
              <c:numCache>
                <c:formatCode>0.00</c:formatCode>
                <c:ptCount val="12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  <c:pt idx="11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'TRF1'!$C$1</c:f>
              <c:strCache>
                <c:ptCount val="1"/>
                <c:pt idx="0">
                  <c:v>TRF1ª = 1,98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'TRF1'!$A$2:$A$13</c:f>
              <c:strCache>
                <c:ptCount val="12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  <c:pt idx="11">
                  <c:v>IASA TOTAL</c:v>
                </c:pt>
              </c:strCache>
            </c:strRef>
          </c:cat>
          <c:val>
            <c:numRef>
              <c:f>'TRF1'!$C$2:$C$13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1.8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 formatCode="0.00">
                  <c:v>1.9818181818181819</c:v>
                </c:pt>
              </c:numCache>
            </c:numRef>
          </c:val>
        </c:ser>
        <c:dLbls>
          <c:showVal val="1"/>
        </c:dLbls>
        <c:axId val="135439872"/>
        <c:axId val="135441408"/>
      </c:radarChart>
      <c:catAx>
        <c:axId val="13543987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35441408"/>
        <c:crosses val="autoZero"/>
        <c:auto val="1"/>
        <c:lblAlgn val="ctr"/>
        <c:lblOffset val="100"/>
      </c:catAx>
      <c:valAx>
        <c:axId val="13544140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3543987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7.8919072615923014E-2"/>
          <c:y val="0.20406277340332457"/>
          <c:w val="0.87516635244538099"/>
          <c:h val="0.71642750013391188"/>
        </c:manualLayout>
      </c:layout>
      <c:lineChart>
        <c:grouping val="standard"/>
        <c:ser>
          <c:idx val="0"/>
          <c:order val="0"/>
          <c:tx>
            <c:strRef>
              <c:f>SJBA!$A$31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4600938967136128E-2"/>
                  <c:y val="-4.4217687074829932E-2"/>
                </c:manualLayout>
              </c:layout>
              <c:showVal val="1"/>
            </c:dLbl>
            <c:dLbl>
              <c:idx val="1"/>
              <c:layout>
                <c:manualLayout>
                  <c:x val="-3.5211267605633763E-2"/>
                  <c:y val="-5.7823129251700682E-2"/>
                </c:manualLayout>
              </c:layout>
              <c:showVal val="1"/>
            </c:dLbl>
            <c:dLbl>
              <c:idx val="2"/>
              <c:layout>
                <c:manualLayout>
                  <c:x val="-2.1126760563380195E-2"/>
                  <c:y val="-4.0816326530612242E-2"/>
                </c:manualLayout>
              </c:layout>
              <c:showVal val="1"/>
            </c:dLbl>
            <c:dLbl>
              <c:idx val="3"/>
              <c:layout>
                <c:manualLayout>
                  <c:x val="-3.7558685446009391E-2"/>
                  <c:y val="-5.442176870748299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SJBA!$B$31:$E$31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SJBA!$A$32</c:f>
              <c:strCache>
                <c:ptCount val="1"/>
                <c:pt idx="0">
                  <c:v>SJBA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4600938967136128E-2"/>
                  <c:y val="4.0816326530612242E-2"/>
                </c:manualLayout>
              </c:layout>
              <c:showVal val="1"/>
            </c:dLbl>
            <c:dLbl>
              <c:idx val="1"/>
              <c:layout>
                <c:manualLayout>
                  <c:x val="-2.8169014084507043E-2"/>
                  <c:y val="6.1224489795918366E-2"/>
                </c:manualLayout>
              </c:layout>
              <c:showVal val="1"/>
            </c:dLbl>
            <c:dLbl>
              <c:idx val="2"/>
              <c:layout>
                <c:manualLayout>
                  <c:x val="8.6070993180980237E-17"/>
                  <c:y val="5.102040816326537E-2"/>
                </c:manualLayout>
              </c:layout>
              <c:showVal val="1"/>
            </c:dLbl>
            <c:dLbl>
              <c:idx val="3"/>
              <c:layout>
                <c:manualLayout>
                  <c:x val="-2.8169014084507043E-2"/>
                  <c:y val="5.4421768707482929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SJBA!$B$32:$E$32</c:f>
              <c:numCache>
                <c:formatCode>General</c:formatCode>
                <c:ptCount val="4"/>
                <c:pt idx="0">
                  <c:v>1.18</c:v>
                </c:pt>
                <c:pt idx="1">
                  <c:v>1.51</c:v>
                </c:pt>
                <c:pt idx="2">
                  <c:v>1.73</c:v>
                </c:pt>
                <c:pt idx="3">
                  <c:v>1.85</c:v>
                </c:pt>
              </c:numCache>
            </c:numRef>
          </c:val>
        </c:ser>
        <c:dLbls>
          <c:showVal val="1"/>
        </c:dLbls>
        <c:marker val="1"/>
        <c:axId val="127920000"/>
        <c:axId val="127934464"/>
      </c:lineChart>
      <c:catAx>
        <c:axId val="127920000"/>
        <c:scaling>
          <c:orientation val="minMax"/>
        </c:scaling>
        <c:axPos val="b"/>
        <c:numFmt formatCode="General" sourceLinked="1"/>
        <c:majorTickMark val="none"/>
        <c:tickLblPos val="nextTo"/>
        <c:crossAx val="127934464"/>
        <c:crosses val="autoZero"/>
        <c:auto val="1"/>
        <c:lblAlgn val="ctr"/>
        <c:lblOffset val="100"/>
      </c:catAx>
      <c:valAx>
        <c:axId val="127934464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27920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679272485305535"/>
          <c:y val="7.4907868659274734E-2"/>
          <c:w val="0.44395844269466317"/>
          <c:h val="0.16743438320209975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2021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SJDF!$B$1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SJDF!$A$2:$A$12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SJDF!$B$2:$B$12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SJDF!$C$1</c:f>
              <c:strCache>
                <c:ptCount val="1"/>
                <c:pt idx="0">
                  <c:v>SJDF = 2,04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SJDF!$A$2:$A$12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SJDF!$C$2:$C$12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2.4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62798976"/>
        <c:axId val="162808960"/>
      </c:radarChart>
      <c:catAx>
        <c:axId val="162798976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2808960"/>
        <c:crosses val="autoZero"/>
        <c:auto val="1"/>
        <c:lblAlgn val="ctr"/>
        <c:lblOffset val="100"/>
      </c:catAx>
      <c:valAx>
        <c:axId val="16280896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279897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7.8919072615923014E-2"/>
          <c:y val="0.19480351414406533"/>
          <c:w val="0.87434470691163613"/>
          <c:h val="0.71236475648877229"/>
        </c:manualLayout>
      </c:layout>
      <c:lineChart>
        <c:grouping val="standard"/>
        <c:ser>
          <c:idx val="0"/>
          <c:order val="0"/>
          <c:tx>
            <c:strRef>
              <c:f>SJDF!$A$36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1963470319634701E-2"/>
                  <c:y val="-4.7488584474885846E-2"/>
                </c:manualLayout>
              </c:layout>
              <c:showVal val="1"/>
            </c:dLbl>
            <c:dLbl>
              <c:idx val="1"/>
              <c:layout>
                <c:manualLayout>
                  <c:x val="-2.0547945205479451E-2"/>
                  <c:y val="-5.1141552511415528E-2"/>
                </c:manualLayout>
              </c:layout>
              <c:showVal val="1"/>
            </c:dLbl>
            <c:dLbl>
              <c:idx val="2"/>
              <c:layout>
                <c:manualLayout>
                  <c:x val="-2.7397260273972518E-2"/>
                  <c:y val="4.3835616438356165E-2"/>
                </c:manualLayout>
              </c:layout>
              <c:showVal val="1"/>
            </c:dLbl>
            <c:dLbl>
              <c:idx val="3"/>
              <c:layout>
                <c:manualLayout>
                  <c:x val="-2.2831050228310501E-2"/>
                  <c:y val="5.8447488584474884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SJDF!$B$36:$E$36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SJDF!$A$37</c:f>
              <c:strCache>
                <c:ptCount val="1"/>
                <c:pt idx="0">
                  <c:v>SJDF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831050228310501E-2"/>
                  <c:y val="5.4794520547945202E-2"/>
                </c:manualLayout>
              </c:layout>
              <c:showVal val="1"/>
            </c:dLbl>
            <c:dLbl>
              <c:idx val="1"/>
              <c:layout>
                <c:manualLayout>
                  <c:x val="-1.5981735159817351E-2"/>
                  <c:y val="5.4794520547945202E-2"/>
                </c:manualLayout>
              </c:layout>
              <c:showVal val="1"/>
            </c:dLbl>
            <c:dLbl>
              <c:idx val="2"/>
              <c:layout>
                <c:manualLayout>
                  <c:x val="-5.4794520547945119E-2"/>
                  <c:y val="-5.1141552511415528E-2"/>
                </c:manualLayout>
              </c:layout>
              <c:showVal val="1"/>
            </c:dLbl>
            <c:dLbl>
              <c:idx val="3"/>
              <c:layout>
                <c:manualLayout>
                  <c:x val="-2.7397260273972601E-2"/>
                  <c:y val="-4.748858447488584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SJDF!$B$37:$E$37</c:f>
              <c:numCache>
                <c:formatCode>General</c:formatCode>
                <c:ptCount val="4"/>
                <c:pt idx="0">
                  <c:v>1.42</c:v>
                </c:pt>
                <c:pt idx="1">
                  <c:v>1.49</c:v>
                </c:pt>
                <c:pt idx="2">
                  <c:v>2.16</c:v>
                </c:pt>
                <c:pt idx="3">
                  <c:v>2.04</c:v>
                </c:pt>
              </c:numCache>
            </c:numRef>
          </c:val>
        </c:ser>
        <c:dLbls>
          <c:showVal val="1"/>
        </c:dLbls>
        <c:marker val="1"/>
        <c:axId val="118731520"/>
        <c:axId val="118741632"/>
      </c:lineChart>
      <c:catAx>
        <c:axId val="118731520"/>
        <c:scaling>
          <c:orientation val="minMax"/>
        </c:scaling>
        <c:axPos val="b"/>
        <c:numFmt formatCode="General" sourceLinked="1"/>
        <c:majorTickMark val="none"/>
        <c:tickLblPos val="nextTo"/>
        <c:crossAx val="118741632"/>
        <c:crosses val="autoZero"/>
        <c:auto val="1"/>
        <c:lblAlgn val="ctr"/>
        <c:lblOffset val="100"/>
      </c:catAx>
      <c:valAx>
        <c:axId val="118741632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18731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770822397200352"/>
          <c:y val="0.12687299504228641"/>
          <c:w val="0.34673622047244096"/>
          <c:h val="0.16743438320209975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2021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SJGO!$B$1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SJGO!$A$2:$A$12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SJGO!$B$2:$B$12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SJGO!$C$1</c:f>
              <c:strCache>
                <c:ptCount val="1"/>
                <c:pt idx="0">
                  <c:v>SJGO = 1,65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SJGO!$A$2:$A$12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SJGO!$C$2:$C$12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62939648"/>
        <c:axId val="162941184"/>
      </c:radarChart>
      <c:catAx>
        <c:axId val="16293964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2941184"/>
        <c:crosses val="autoZero"/>
        <c:auto val="1"/>
        <c:lblAlgn val="ctr"/>
        <c:lblOffset val="100"/>
      </c:catAx>
      <c:valAx>
        <c:axId val="16294118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293964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5.8548763321122729E-2"/>
          <c:y val="0.13818574402337638"/>
          <c:w val="0.88823116584924566"/>
          <c:h val="0.79596317701666597"/>
        </c:manualLayout>
      </c:layout>
      <c:lineChart>
        <c:grouping val="standard"/>
        <c:ser>
          <c:idx val="0"/>
          <c:order val="0"/>
          <c:tx>
            <c:strRef>
              <c:f>SJGO!$A$39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2972694487377642E-2"/>
                  <c:y val="-4.5977011494252935E-2"/>
                </c:manualLayout>
              </c:layout>
              <c:showVal val="1"/>
            </c:dLbl>
            <c:dLbl>
              <c:idx val="1"/>
              <c:layout>
                <c:manualLayout>
                  <c:x val="-2.0607934054611025E-2"/>
                  <c:y val="-4.9261083743842367E-2"/>
                </c:manualLayout>
              </c:layout>
              <c:showVal val="1"/>
            </c:dLbl>
            <c:dLbl>
              <c:idx val="2"/>
              <c:layout>
                <c:manualLayout>
                  <c:x val="-1.4425553838227717E-2"/>
                  <c:y val="-4.9261083743842367E-2"/>
                </c:manualLayout>
              </c:layout>
              <c:showVal val="1"/>
            </c:dLbl>
            <c:dLbl>
              <c:idx val="3"/>
              <c:layout>
                <c:manualLayout>
                  <c:x val="-4.3276661514683151E-2"/>
                  <c:y val="-5.2545155993431854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SJGO!$B$39:$E$39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SJGO!$A$40</c:f>
              <c:strCache>
                <c:ptCount val="1"/>
                <c:pt idx="0">
                  <c:v>SJGO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6790314270994334E-2"/>
                  <c:y val="4.9261083743842367E-2"/>
                </c:manualLayout>
              </c:layout>
              <c:showVal val="1"/>
            </c:dLbl>
            <c:dLbl>
              <c:idx val="1"/>
              <c:layout>
                <c:manualLayout>
                  <c:x val="-1.8547140649149921E-2"/>
                  <c:y val="5.9113300492610835E-2"/>
                </c:manualLayout>
              </c:layout>
              <c:showVal val="1"/>
            </c:dLbl>
            <c:dLbl>
              <c:idx val="2"/>
              <c:layout>
                <c:manualLayout>
                  <c:x val="-1.4425553838227717E-2"/>
                  <c:y val="7.2249589490968796E-2"/>
                </c:manualLayout>
              </c:layout>
              <c:showVal val="1"/>
            </c:dLbl>
            <c:dLbl>
              <c:idx val="3"/>
              <c:layout>
                <c:manualLayout>
                  <c:x val="-4.1215868109222051E-2"/>
                  <c:y val="5.9113300492610835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SJGO!$B$40:$E$40</c:f>
              <c:numCache>
                <c:formatCode>General</c:formatCode>
                <c:ptCount val="4"/>
                <c:pt idx="0">
                  <c:v>1.56</c:v>
                </c:pt>
                <c:pt idx="1">
                  <c:v>1.56</c:v>
                </c:pt>
                <c:pt idx="2">
                  <c:v>1.65</c:v>
                </c:pt>
                <c:pt idx="3">
                  <c:v>1.65</c:v>
                </c:pt>
              </c:numCache>
            </c:numRef>
          </c:val>
        </c:ser>
        <c:dLbls>
          <c:showVal val="1"/>
        </c:dLbls>
        <c:marker val="1"/>
        <c:axId val="124936576"/>
        <c:axId val="124962304"/>
      </c:lineChart>
      <c:catAx>
        <c:axId val="124936576"/>
        <c:scaling>
          <c:orientation val="minMax"/>
        </c:scaling>
        <c:axPos val="b"/>
        <c:numFmt formatCode="General" sourceLinked="1"/>
        <c:majorTickMark val="none"/>
        <c:tickLblPos val="nextTo"/>
        <c:crossAx val="124962304"/>
        <c:crosses val="autoZero"/>
        <c:auto val="1"/>
        <c:lblAlgn val="ctr"/>
        <c:lblOffset val="100"/>
      </c:catAx>
      <c:valAx>
        <c:axId val="124962304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24936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805255023183928"/>
          <c:y val="7.7475143193307727E-2"/>
          <c:w val="0.32173622047244094"/>
          <c:h val="0.10175297053385569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2021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SJMA!$B$1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SJMA!$B$2:$B$12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SJMA!$C$1</c:f>
              <c:strCache>
                <c:ptCount val="1"/>
                <c:pt idx="0">
                  <c:v>SJMA = 1,89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SJMA!$C$2:$C$12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1.8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63010432"/>
        <c:axId val="163011968"/>
      </c:radarChart>
      <c:catAx>
        <c:axId val="16301043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3011968"/>
        <c:crosses val="autoZero"/>
        <c:auto val="1"/>
        <c:lblAlgn val="ctr"/>
        <c:lblOffset val="100"/>
      </c:catAx>
      <c:valAx>
        <c:axId val="16301196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301043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7.1577552051965074E-2"/>
          <c:y val="0.17201519982360222"/>
          <c:w val="0.84320434110889197"/>
          <c:h val="0.74601262145454139"/>
        </c:manualLayout>
      </c:layout>
      <c:lineChart>
        <c:grouping val="standard"/>
        <c:ser>
          <c:idx val="0"/>
          <c:order val="0"/>
          <c:tx>
            <c:strRef>
              <c:f>SJMA!$A$33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757903711114851E-2"/>
                  <c:y val="4.5217386144312824E-2"/>
                </c:manualLayout>
              </c:layout>
              <c:showVal val="1"/>
            </c:dLbl>
            <c:dLbl>
              <c:idx val="1"/>
              <c:layout>
                <c:manualLayout>
                  <c:x val="-2.8184277833361381E-2"/>
                  <c:y val="6.0289848192417186E-2"/>
                </c:manualLayout>
              </c:layout>
              <c:showVal val="1"/>
            </c:dLbl>
            <c:dLbl>
              <c:idx val="2"/>
              <c:layout>
                <c:manualLayout>
                  <c:x val="-1.8789518555574255E-2"/>
                  <c:y val="4.8985501656338963E-2"/>
                </c:manualLayout>
              </c:layout>
              <c:showVal val="1"/>
            </c:dLbl>
            <c:dLbl>
              <c:idx val="3"/>
              <c:layout>
                <c:manualLayout>
                  <c:x val="-4.2276416750042074E-2"/>
                  <c:y val="-6.028984819241718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SJMA!$B$33:$E$33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SJMA!$A$34</c:f>
              <c:strCache>
                <c:ptCount val="1"/>
                <c:pt idx="0">
                  <c:v>SJMA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757903711114851E-2"/>
                  <c:y val="-4.8985501656338963E-2"/>
                </c:manualLayout>
              </c:layout>
              <c:showVal val="1"/>
            </c:dLbl>
            <c:dLbl>
              <c:idx val="1"/>
              <c:layout>
                <c:manualLayout>
                  <c:x val="-3.0532967652808163E-2"/>
                  <c:y val="-4.8985501656338963E-2"/>
                </c:manualLayout>
              </c:layout>
              <c:showVal val="1"/>
            </c:dLbl>
            <c:dLbl>
              <c:idx val="2"/>
              <c:layout>
                <c:manualLayout>
                  <c:x val="-3.0532967652808163E-2"/>
                  <c:y val="-3.768115512026074E-2"/>
                </c:manualLayout>
              </c:layout>
              <c:showVal val="1"/>
            </c:dLbl>
            <c:dLbl>
              <c:idx val="3"/>
              <c:layout>
                <c:manualLayout>
                  <c:x val="-3.9927726930595292E-2"/>
                  <c:y val="4.8985501656338963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SJMA!$B$34:$E$34</c:f>
              <c:numCache>
                <c:formatCode>General</c:formatCode>
                <c:ptCount val="4"/>
                <c:pt idx="0">
                  <c:v>1.96</c:v>
                </c:pt>
                <c:pt idx="1">
                  <c:v>2.09</c:v>
                </c:pt>
                <c:pt idx="2">
                  <c:v>2.0499999999999998</c:v>
                </c:pt>
                <c:pt idx="3">
                  <c:v>1.89</c:v>
                </c:pt>
              </c:numCache>
            </c:numRef>
          </c:val>
        </c:ser>
        <c:dLbls>
          <c:showVal val="1"/>
        </c:dLbls>
        <c:marker val="1"/>
        <c:axId val="117907456"/>
        <c:axId val="117908992"/>
      </c:lineChart>
      <c:catAx>
        <c:axId val="117907456"/>
        <c:scaling>
          <c:orientation val="minMax"/>
        </c:scaling>
        <c:axPos val="b"/>
        <c:numFmt formatCode="General" sourceLinked="1"/>
        <c:majorTickMark val="none"/>
        <c:tickLblPos val="nextTo"/>
        <c:crossAx val="117908992"/>
        <c:crosses val="autoZero"/>
        <c:auto val="1"/>
        <c:lblAlgn val="ctr"/>
        <c:lblOffset val="100"/>
      </c:catAx>
      <c:valAx>
        <c:axId val="117908992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1790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496919215604125"/>
          <c:y val="0.11434117198301044"/>
          <c:w val="0.3384028871391076"/>
          <c:h val="0.11199849357855013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2021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SJMG!$B$1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SJMG!$A$2:$A$12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SJMG!$B$2:$B$12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SJMG!$C$1</c:f>
              <c:strCache>
                <c:ptCount val="1"/>
                <c:pt idx="0">
                  <c:v>SJMG =2,00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SJMG!$A$2:$A$12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SJMG!$C$2:$C$12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axId val="163228672"/>
        <c:axId val="163238656"/>
      </c:radarChart>
      <c:catAx>
        <c:axId val="16322867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3238656"/>
        <c:crosses val="autoZero"/>
        <c:auto val="1"/>
        <c:lblAlgn val="ctr"/>
        <c:lblOffset val="100"/>
      </c:catAx>
      <c:valAx>
        <c:axId val="163238656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322867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9.3002187226596672E-2"/>
          <c:y val="0.19480351414406533"/>
          <c:w val="0.87970603674540682"/>
          <c:h val="0.71236475648877229"/>
        </c:manualLayout>
      </c:layout>
      <c:lineChart>
        <c:grouping val="standard"/>
        <c:ser>
          <c:idx val="0"/>
          <c:order val="0"/>
          <c:tx>
            <c:strRef>
              <c:f>SJMG!$A$35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867136978248089E-2"/>
                  <c:y val="4.4817927170868348E-2"/>
                </c:manualLayout>
              </c:layout>
              <c:showVal val="1"/>
            </c:dLbl>
            <c:dLbl>
              <c:idx val="1"/>
              <c:layout>
                <c:manualLayout>
                  <c:x val="-1.646090534979424E-2"/>
                  <c:y val="4.8552754435107447E-2"/>
                </c:manualLayout>
              </c:layout>
              <c:showVal val="1"/>
            </c:dLbl>
            <c:dLbl>
              <c:idx val="2"/>
              <c:layout>
                <c:manualLayout>
                  <c:x val="-2.1164021164021076E-2"/>
                  <c:y val="-5.2287581699346407E-2"/>
                </c:manualLayout>
              </c:layout>
              <c:showVal val="1"/>
            </c:dLbl>
            <c:dLbl>
              <c:idx val="3"/>
              <c:layout>
                <c:manualLayout>
                  <c:x val="-3.0570252792475015E-2"/>
                  <c:y val="5.602240896358543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SJMG!$B$35:$E$35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SJMG!$A$36</c:f>
              <c:strCache>
                <c:ptCount val="1"/>
                <c:pt idx="0">
                  <c:v>SJMG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292181069958848E-2"/>
                  <c:y val="-3.7348272642390289E-2"/>
                </c:manualLayout>
              </c:layout>
              <c:showVal val="1"/>
            </c:dLbl>
            <c:dLbl>
              <c:idx val="1"/>
              <c:layout>
                <c:manualLayout>
                  <c:x val="-9.4062316284538507E-3"/>
                  <c:y val="-4.4817927170868348E-2"/>
                </c:manualLayout>
              </c:layout>
              <c:showVal val="1"/>
            </c:dLbl>
            <c:dLbl>
              <c:idx val="2"/>
              <c:layout>
                <c:manualLayout>
                  <c:x val="-4.7031158142268395E-3"/>
                  <c:y val="4.8552754435107308E-2"/>
                </c:manualLayout>
              </c:layout>
              <c:showVal val="1"/>
            </c:dLbl>
            <c:dLbl>
              <c:idx val="3"/>
              <c:layout>
                <c:manualLayout>
                  <c:x val="-1.4109347442680775E-2"/>
                  <c:y val="-5.975723622782446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SJMG!$B$36:$E$36</c:f>
              <c:numCache>
                <c:formatCode>General</c:formatCode>
                <c:ptCount val="4"/>
                <c:pt idx="0">
                  <c:v>1.73</c:v>
                </c:pt>
                <c:pt idx="1">
                  <c:v>1.91</c:v>
                </c:pt>
                <c:pt idx="2">
                  <c:v>1.89</c:v>
                </c:pt>
                <c:pt idx="3">
                  <c:v>2</c:v>
                </c:pt>
              </c:numCache>
            </c:numRef>
          </c:val>
        </c:ser>
        <c:dLbls>
          <c:showVal val="1"/>
        </c:dLbls>
        <c:marker val="1"/>
        <c:axId val="137380224"/>
        <c:axId val="162493184"/>
      </c:lineChart>
      <c:catAx>
        <c:axId val="137380224"/>
        <c:scaling>
          <c:orientation val="minMax"/>
        </c:scaling>
        <c:axPos val="b"/>
        <c:numFmt formatCode="General" sourceLinked="1"/>
        <c:majorTickMark val="none"/>
        <c:tickLblPos val="nextTo"/>
        <c:crossAx val="162493184"/>
        <c:crosses val="autoZero"/>
        <c:auto val="1"/>
        <c:lblAlgn val="ctr"/>
        <c:lblOffset val="100"/>
      </c:catAx>
      <c:valAx>
        <c:axId val="162493184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37380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11002791317752"/>
          <c:y val="0.10329679378313004"/>
          <c:w val="0.3300695538057743"/>
          <c:h val="0.10394230132998084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2021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SJMT!$B$1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SJMT!$A$2:$A$12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SJMT!$B$2:$B$12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SJMT!$C$1</c:f>
              <c:strCache>
                <c:ptCount val="1"/>
                <c:pt idx="0">
                  <c:v>SJMT = 2,24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SJMT!$A$2:$A$12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SJMT!$C$2:$C$12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1.5999999999999999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axId val="163123584"/>
        <c:axId val="163125120"/>
      </c:radarChart>
      <c:catAx>
        <c:axId val="163123584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3125120"/>
        <c:crosses val="autoZero"/>
        <c:auto val="1"/>
        <c:lblAlgn val="ctr"/>
        <c:lblOffset val="100"/>
      </c:catAx>
      <c:valAx>
        <c:axId val="16312512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312358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baseline="0"/>
              <a:t>Evolução IASA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8919072615923014E-2"/>
          <c:y val="0.19480351414406533"/>
          <c:w val="0.86878915135608048"/>
          <c:h val="0.6845869787109945"/>
        </c:manualLayout>
      </c:layout>
      <c:lineChart>
        <c:grouping val="standard"/>
        <c:ser>
          <c:idx val="0"/>
          <c:order val="0"/>
          <c:tx>
            <c:strRef>
              <c:f>'TRF1'!$A$32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8327605956471937E-2"/>
                  <c:y val="-4.7488570815497552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4.7761194029850747E-2"/>
                </c:manualLayout>
              </c:layout>
              <c:showVal val="1"/>
            </c:dLbl>
            <c:dLbl>
              <c:idx val="2"/>
              <c:layout>
                <c:manualLayout>
                  <c:x val="2.2909507445589921E-3"/>
                  <c:y val="4.3835603829690054E-2"/>
                </c:manualLayout>
              </c:layout>
              <c:showVal val="1"/>
            </c:dLbl>
            <c:dLbl>
              <c:idx val="3"/>
              <c:layout>
                <c:manualLayout>
                  <c:x val="-1.2674271229404309E-2"/>
                  <c:y val="-6.368159203980099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'TRF1'!$B$32:$E$32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'TRF1'!$A$33</c:f>
              <c:strCache>
                <c:ptCount val="1"/>
                <c:pt idx="0">
                  <c:v>TRF1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6036655211912942E-2"/>
                  <c:y val="5.1741257184408168E-2"/>
                </c:manualLayout>
              </c:layout>
              <c:showVal val="1"/>
            </c:dLbl>
            <c:dLbl>
              <c:idx val="1"/>
              <c:layout>
                <c:manualLayout>
                  <c:x val="-1.2674271229404309E-2"/>
                  <c:y val="-5.970149253731343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4.3835603829690054E-2"/>
                </c:manualLayout>
              </c:layout>
              <c:showVal val="1"/>
            </c:dLbl>
            <c:dLbl>
              <c:idx val="3"/>
              <c:layout>
                <c:manualLayout>
                  <c:x val="-2.2813688212927664E-2"/>
                  <c:y val="5.174129353233830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'TRF1'!$B$33:$E$33</c:f>
              <c:numCache>
                <c:formatCode>General</c:formatCode>
                <c:ptCount val="4"/>
                <c:pt idx="0">
                  <c:v>1.64</c:v>
                </c:pt>
                <c:pt idx="1">
                  <c:v>1.96</c:v>
                </c:pt>
                <c:pt idx="2">
                  <c:v>1.98</c:v>
                </c:pt>
                <c:pt idx="3">
                  <c:v>1.98</c:v>
                </c:pt>
              </c:numCache>
            </c:numRef>
          </c:val>
        </c:ser>
        <c:dLbls>
          <c:showVal val="1"/>
        </c:dLbls>
        <c:marker val="1"/>
        <c:axId val="117427584"/>
        <c:axId val="119593984"/>
      </c:lineChart>
      <c:catAx>
        <c:axId val="117427584"/>
        <c:scaling>
          <c:orientation val="minMax"/>
        </c:scaling>
        <c:axPos val="b"/>
        <c:numFmt formatCode="General" sourceLinked="1"/>
        <c:majorTickMark val="none"/>
        <c:tickLblPos val="nextTo"/>
        <c:crossAx val="119593984"/>
        <c:crosses val="autoZero"/>
        <c:auto val="1"/>
        <c:lblAlgn val="ctr"/>
        <c:lblOffset val="100"/>
      </c:catAx>
      <c:valAx>
        <c:axId val="119593984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1742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663093919343732"/>
          <c:y val="0.1181804364006738"/>
          <c:w val="0.53562510936132979"/>
          <c:h val="0.11967313041093744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6.6692174041625085E-2"/>
          <c:y val="0.16168130280544904"/>
          <c:w val="0.88677017485490373"/>
          <c:h val="0.76127103708578214"/>
        </c:manualLayout>
      </c:layout>
      <c:lineChart>
        <c:grouping val="standard"/>
        <c:ser>
          <c:idx val="0"/>
          <c:order val="0"/>
          <c:tx>
            <c:strRef>
              <c:f>SJMT!$A$28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5211267605633784E-2"/>
                  <c:y val="-6.147934678194044E-2"/>
                </c:manualLayout>
              </c:layout>
              <c:showVal val="1"/>
            </c:dLbl>
            <c:dLbl>
              <c:idx val="1"/>
              <c:layout>
                <c:manualLayout>
                  <c:x val="-2.5821596244131457E-2"/>
                  <c:y val="7.3006724303554274E-2"/>
                </c:manualLayout>
              </c:layout>
              <c:showVal val="1"/>
            </c:dLbl>
            <c:dLbl>
              <c:idx val="2"/>
              <c:layout>
                <c:manualLayout>
                  <c:x val="-1.4084507042253521E-2"/>
                  <c:y val="6.147934678194044E-2"/>
                </c:manualLayout>
              </c:layout>
              <c:showVal val="1"/>
            </c:dLbl>
            <c:dLbl>
              <c:idx val="3"/>
              <c:layout>
                <c:manualLayout>
                  <c:x val="-6.1032863849765258E-2"/>
                  <c:y val="6.147934678194044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SJMT!$B$28:$E$28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SJMT!$A$29</c:f>
              <c:strCache>
                <c:ptCount val="1"/>
                <c:pt idx="0">
                  <c:v>SJMT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755868544600937E-2"/>
                  <c:y val="6.5321805955811788E-2"/>
                </c:manualLayout>
              </c:layout>
              <c:showVal val="1"/>
            </c:dLbl>
            <c:dLbl>
              <c:idx val="1"/>
              <c:layout>
                <c:manualLayout>
                  <c:x val="-2.8169014084507043E-2"/>
                  <c:y val="-4.6109510086455328E-2"/>
                </c:manualLayout>
              </c:layout>
              <c:showVal val="1"/>
            </c:dLbl>
            <c:dLbl>
              <c:idx val="2"/>
              <c:layout>
                <c:manualLayout>
                  <c:x val="-3.2863849765258218E-2"/>
                  <c:y val="-4.6109510086455294E-2"/>
                </c:manualLayout>
              </c:layout>
              <c:showVal val="1"/>
            </c:dLbl>
            <c:dLbl>
              <c:idx val="3"/>
              <c:layout>
                <c:manualLayout>
                  <c:x val="-6.1032863849765258E-2"/>
                  <c:y val="-4.9951969260326572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SJMT!$B$29:$E$29</c:f>
              <c:numCache>
                <c:formatCode>General</c:formatCode>
                <c:ptCount val="4"/>
                <c:pt idx="0">
                  <c:v>1.51</c:v>
                </c:pt>
                <c:pt idx="1">
                  <c:v>2.1800000000000002</c:v>
                </c:pt>
                <c:pt idx="2">
                  <c:v>2.2400000000000002</c:v>
                </c:pt>
                <c:pt idx="3">
                  <c:v>2.2400000000000002</c:v>
                </c:pt>
              </c:numCache>
            </c:numRef>
          </c:val>
        </c:ser>
        <c:dLbls>
          <c:showVal val="1"/>
        </c:dLbls>
        <c:marker val="1"/>
        <c:axId val="165908480"/>
        <c:axId val="166789120"/>
      </c:lineChart>
      <c:catAx>
        <c:axId val="165908480"/>
        <c:scaling>
          <c:orientation val="minMax"/>
        </c:scaling>
        <c:axPos val="b"/>
        <c:numFmt formatCode="General" sourceLinked="1"/>
        <c:majorTickMark val="none"/>
        <c:tickLblPos val="nextTo"/>
        <c:crossAx val="166789120"/>
        <c:crosses val="autoZero"/>
        <c:auto val="1"/>
        <c:lblAlgn val="ctr"/>
        <c:lblOffset val="100"/>
      </c:catAx>
      <c:valAx>
        <c:axId val="166789120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65908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159711286089241"/>
          <c:y val="0.14076188393117528"/>
          <c:w val="0.31340288713910763"/>
          <c:h val="0.10724919801691456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IASA 2021</a:t>
            </a:r>
          </a:p>
        </c:rich>
      </c:tx>
      <c:layout>
        <c:manualLayout>
          <c:xMode val="edge"/>
          <c:yMode val="edge"/>
          <c:x val="0.44264542129084306"/>
          <c:y val="1.9903693140719644E-2"/>
        </c:manualLayout>
      </c:layout>
    </c:title>
    <c:plotArea>
      <c:layout/>
      <c:radarChart>
        <c:radarStyle val="marker"/>
        <c:ser>
          <c:idx val="0"/>
          <c:order val="0"/>
          <c:tx>
            <c:strRef>
              <c:f>SJPA!$B$1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SJPA!$B$2:$B$12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SJPA!$C$1</c:f>
              <c:strCache>
                <c:ptCount val="1"/>
                <c:pt idx="0">
                  <c:v>SJPA = 2,15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SJPA!$C$2:$C$12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1.5999999999999999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63452416"/>
        <c:axId val="163453952"/>
      </c:radarChart>
      <c:catAx>
        <c:axId val="163452416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3453952"/>
        <c:crosses val="autoZero"/>
        <c:auto val="1"/>
        <c:lblAlgn val="ctr"/>
        <c:lblOffset val="100"/>
      </c:catAx>
      <c:valAx>
        <c:axId val="163453952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345241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6.282097822349321E-2"/>
          <c:y val="0.14648410463052433"/>
          <c:w val="0.85796389879125801"/>
          <c:h val="0.78371031297328042"/>
        </c:manualLayout>
      </c:layout>
      <c:lineChart>
        <c:grouping val="standard"/>
        <c:ser>
          <c:idx val="0"/>
          <c:order val="0"/>
          <c:tx>
            <c:strRef>
              <c:f>SJPA!$A$33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111663902708679E-2"/>
                  <c:y val="-4.8738033072236731E-2"/>
                </c:manualLayout>
              </c:layout>
              <c:showVal val="1"/>
            </c:dLbl>
            <c:dLbl>
              <c:idx val="1"/>
              <c:layout>
                <c:manualLayout>
                  <c:x val="-2.6533996683250374E-2"/>
                  <c:y val="-4.5256744995648392E-2"/>
                </c:manualLayout>
              </c:layout>
              <c:showVal val="1"/>
            </c:dLbl>
            <c:dLbl>
              <c:idx val="2"/>
              <c:layout>
                <c:manualLayout>
                  <c:x val="-3.5378662244333885E-2"/>
                  <c:y val="4.8738033072236731E-2"/>
                </c:manualLayout>
              </c:layout>
              <c:showVal val="1"/>
            </c:dLbl>
            <c:dLbl>
              <c:idx val="3"/>
              <c:layout>
                <c:manualLayout>
                  <c:x val="-3.9800995024875621E-2"/>
                  <c:y val="5.2219321148825062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SJPA!$B$33:$E$33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SJPA!$A$34</c:f>
              <c:strCache>
                <c:ptCount val="1"/>
                <c:pt idx="0">
                  <c:v>SJPA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111663902708679E-2"/>
                  <c:y val="3.8294168842471714E-2"/>
                </c:manualLayout>
              </c:layout>
              <c:showVal val="1"/>
            </c:dLbl>
            <c:dLbl>
              <c:idx val="1"/>
              <c:layout>
                <c:manualLayout>
                  <c:x val="-2.6533996683250374E-2"/>
                  <c:y val="5.9181897302001678E-2"/>
                </c:manualLayout>
              </c:layout>
              <c:showVal val="1"/>
            </c:dLbl>
            <c:dLbl>
              <c:idx val="2"/>
              <c:layout>
                <c:manualLayout>
                  <c:x val="-4.2012161415146493E-2"/>
                  <c:y val="-4.1775456919060053E-2"/>
                </c:manualLayout>
              </c:layout>
              <c:showVal val="1"/>
            </c:dLbl>
            <c:dLbl>
              <c:idx val="3"/>
              <c:layout>
                <c:manualLayout>
                  <c:x val="-4.6434494195688222E-2"/>
                  <c:y val="-5.570060922541340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SJPA!$B$34:$E$34</c:f>
              <c:numCache>
                <c:formatCode>General</c:formatCode>
                <c:ptCount val="4"/>
                <c:pt idx="0">
                  <c:v>1.64</c:v>
                </c:pt>
                <c:pt idx="1">
                  <c:v>1.73</c:v>
                </c:pt>
                <c:pt idx="2">
                  <c:v>2.15</c:v>
                </c:pt>
                <c:pt idx="3">
                  <c:v>2.15</c:v>
                </c:pt>
              </c:numCache>
            </c:numRef>
          </c:val>
        </c:ser>
        <c:dLbls>
          <c:showVal val="1"/>
        </c:dLbls>
        <c:marker val="1"/>
        <c:axId val="123443456"/>
        <c:axId val="127759104"/>
      </c:lineChart>
      <c:catAx>
        <c:axId val="123443456"/>
        <c:scaling>
          <c:orientation val="minMax"/>
        </c:scaling>
        <c:axPos val="b"/>
        <c:numFmt formatCode="General" sourceLinked="1"/>
        <c:majorTickMark val="none"/>
        <c:tickLblPos val="nextTo"/>
        <c:crossAx val="127759104"/>
        <c:crosses val="autoZero"/>
        <c:auto val="1"/>
        <c:lblAlgn val="ctr"/>
        <c:lblOffset val="100"/>
      </c:catAx>
      <c:valAx>
        <c:axId val="127759104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2344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551925412308542"/>
          <c:y val="9.5541347148838759E-2"/>
          <c:w val="0.3384028871391076"/>
          <c:h val="8.0547137874084296E-2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2021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SJPI!$B$1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SJPI!$A$2:$A$12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SJPI!$B$2:$B$12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SJPI!$C$1</c:f>
              <c:strCache>
                <c:ptCount val="1"/>
                <c:pt idx="0">
                  <c:v>SJPI = 1,84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SJPI!$A$2:$A$12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SJPI!$C$2:$C$12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2.2000000000000002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63420800"/>
        <c:axId val="163430784"/>
      </c:radarChart>
      <c:catAx>
        <c:axId val="16342080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3430784"/>
        <c:crosses val="autoZero"/>
        <c:auto val="1"/>
        <c:lblAlgn val="ctr"/>
        <c:lblOffset val="100"/>
      </c:catAx>
      <c:valAx>
        <c:axId val="16343078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342080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5.9467896183306758E-2"/>
          <c:y val="0.14422470970049053"/>
          <c:w val="0.90322171267053153"/>
          <c:h val="0.78704640069091625"/>
        </c:manualLayout>
      </c:layout>
      <c:lineChart>
        <c:grouping val="standard"/>
        <c:ser>
          <c:idx val="0"/>
          <c:order val="0"/>
          <c:tx>
            <c:strRef>
              <c:f>SJPI!$A$37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3024594453165861E-2"/>
                  <c:y val="-4.7986289631533847E-2"/>
                </c:manualLayout>
              </c:layout>
              <c:showVal val="1"/>
            </c:dLbl>
            <c:dLbl>
              <c:idx val="1"/>
              <c:layout>
                <c:manualLayout>
                  <c:x val="-3.1397174254317109E-2"/>
                  <c:y val="-5.4841473864610114E-2"/>
                </c:manualLayout>
              </c:layout>
              <c:showVal val="1"/>
            </c:dLbl>
            <c:dLbl>
              <c:idx val="2"/>
              <c:layout>
                <c:manualLayout>
                  <c:x val="-2.3024594453165806E-2"/>
                  <c:y val="-5.1413881748071981E-2"/>
                </c:manualLayout>
              </c:layout>
              <c:showVal val="1"/>
            </c:dLbl>
            <c:dLbl>
              <c:idx val="3"/>
              <c:layout>
                <c:manualLayout>
                  <c:x val="-5.4421768707482991E-2"/>
                  <c:y val="-4.1131105398457581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SJPI!$B$37:$E$37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SJPI!$A$38</c:f>
              <c:strCache>
                <c:ptCount val="1"/>
                <c:pt idx="0">
                  <c:v>SJPI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4652014652014633E-2"/>
                  <c:y val="4.4558697514995714E-2"/>
                </c:manualLayout>
              </c:layout>
              <c:showVal val="1"/>
            </c:dLbl>
            <c:dLbl>
              <c:idx val="1"/>
              <c:layout>
                <c:manualLayout>
                  <c:x val="-2.5117739403453691E-2"/>
                  <c:y val="5.4841473864610114E-2"/>
                </c:manualLayout>
              </c:layout>
              <c:showVal val="1"/>
            </c:dLbl>
            <c:dLbl>
              <c:idx val="2"/>
              <c:layout>
                <c:manualLayout>
                  <c:x val="-1.8838304552590189E-2"/>
                  <c:y val="4.1131105398457581E-2"/>
                </c:manualLayout>
              </c:layout>
              <c:showVal val="1"/>
            </c:dLbl>
            <c:dLbl>
              <c:idx val="3"/>
              <c:layout>
                <c:manualLayout>
                  <c:x val="-3.1397174254317109E-2"/>
                  <c:y val="5.4841473864610114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SJPI!$B$38:$E$38</c:f>
              <c:numCache>
                <c:formatCode>General</c:formatCode>
                <c:ptCount val="4"/>
                <c:pt idx="0">
                  <c:v>1.29</c:v>
                </c:pt>
                <c:pt idx="1">
                  <c:v>1.47</c:v>
                </c:pt>
                <c:pt idx="2">
                  <c:v>1.62</c:v>
                </c:pt>
                <c:pt idx="3">
                  <c:v>1.84</c:v>
                </c:pt>
              </c:numCache>
            </c:numRef>
          </c:val>
        </c:ser>
        <c:dLbls>
          <c:showVal val="1"/>
        </c:dLbls>
        <c:marker val="1"/>
        <c:axId val="167297024"/>
        <c:axId val="167299328"/>
      </c:lineChart>
      <c:catAx>
        <c:axId val="167297024"/>
        <c:scaling>
          <c:orientation val="minMax"/>
        </c:scaling>
        <c:axPos val="b"/>
        <c:numFmt formatCode="General" sourceLinked="1"/>
        <c:majorTickMark val="none"/>
        <c:tickLblPos val="nextTo"/>
        <c:crossAx val="167299328"/>
        <c:crosses val="autoZero"/>
        <c:auto val="1"/>
        <c:lblAlgn val="ctr"/>
        <c:lblOffset val="100"/>
      </c:catAx>
      <c:valAx>
        <c:axId val="167299328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6729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279797442902055"/>
          <c:y val="0.10991343305737168"/>
          <c:w val="0.32173622047244094"/>
          <c:h val="0.10724919801691456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2021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SJRO!$B$1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SJRO!$B$2:$B$12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SJRO!$C$1</c:f>
              <c:strCache>
                <c:ptCount val="1"/>
                <c:pt idx="0">
                  <c:v>SJRO = 1,75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SJRO!$C$2:$C$12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2.2000000000000002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63610624"/>
        <c:axId val="163612160"/>
      </c:radarChart>
      <c:catAx>
        <c:axId val="163610624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3612160"/>
        <c:crosses val="autoZero"/>
        <c:auto val="1"/>
        <c:lblAlgn val="ctr"/>
        <c:lblOffset val="100"/>
      </c:catAx>
      <c:valAx>
        <c:axId val="16361216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361062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5.4558856471443484E-2"/>
          <c:y val="0.15584281131525227"/>
          <c:w val="0.8961412715913033"/>
          <c:h val="0.77830598761361725"/>
        </c:manualLayout>
      </c:layout>
      <c:lineChart>
        <c:grouping val="standard"/>
        <c:ser>
          <c:idx val="0"/>
          <c:order val="0"/>
          <c:tx>
            <c:strRef>
              <c:f>SJRO!$A$34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8318457278540159E-2"/>
                  <c:y val="-5.7580647246680314E-2"/>
                </c:manualLayout>
              </c:layout>
              <c:showVal val="1"/>
            </c:dLbl>
            <c:dLbl>
              <c:idx val="1"/>
              <c:layout>
                <c:manualLayout>
                  <c:x val="-2.3617820719269995E-2"/>
                  <c:y val="-5.185185185185185E-2"/>
                </c:manualLayout>
              </c:layout>
              <c:showVal val="1"/>
            </c:dLbl>
            <c:dLbl>
              <c:idx val="2"/>
              <c:layout>
                <c:manualLayout>
                  <c:x val="-4.5088566827697261E-2"/>
                  <c:y val="-5.5555555555555552E-2"/>
                </c:manualLayout>
              </c:layout>
              <c:showVal val="1"/>
            </c:dLbl>
            <c:dLbl>
              <c:idx val="3"/>
              <c:layout>
                <c:manualLayout>
                  <c:x val="-4.9382716049382713E-2"/>
                  <c:y val="-5.9259259259259262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SJRO!$B$34:$E$34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SJRO!$A$35</c:f>
              <c:strCache>
                <c:ptCount val="1"/>
                <c:pt idx="0">
                  <c:v>SJRO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768408213090239E-2"/>
                  <c:y val="4.5283736084713547E-2"/>
                </c:manualLayout>
              </c:layout>
              <c:showVal val="1"/>
            </c:dLbl>
            <c:dLbl>
              <c:idx val="1"/>
              <c:layout>
                <c:manualLayout>
                  <c:x val="-1.5029522275899088E-2"/>
                  <c:y val="5.5555555555555552E-2"/>
                </c:manualLayout>
              </c:layout>
              <c:showVal val="1"/>
            </c:dLbl>
            <c:dLbl>
              <c:idx val="2"/>
              <c:layout>
                <c:manualLayout>
                  <c:x val="-3.864734299516908E-2"/>
                  <c:y val="5.9259259259259262E-2"/>
                </c:manualLayout>
              </c:layout>
              <c:showVal val="1"/>
            </c:dLbl>
            <c:dLbl>
              <c:idx val="3"/>
              <c:layout>
                <c:manualLayout>
                  <c:x val="-5.0514745802156077E-2"/>
                  <c:y val="4.4444358248322408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SJRO!$B$35:$E$35</c:f>
              <c:numCache>
                <c:formatCode>General</c:formatCode>
                <c:ptCount val="4"/>
                <c:pt idx="0">
                  <c:v>1.56</c:v>
                </c:pt>
                <c:pt idx="1">
                  <c:v>1.65</c:v>
                </c:pt>
                <c:pt idx="2">
                  <c:v>1.85</c:v>
                </c:pt>
                <c:pt idx="3">
                  <c:v>1.75</c:v>
                </c:pt>
              </c:numCache>
            </c:numRef>
          </c:val>
        </c:ser>
        <c:dLbls>
          <c:showVal val="1"/>
        </c:dLbls>
        <c:marker val="1"/>
        <c:axId val="172558592"/>
        <c:axId val="94167040"/>
      </c:lineChart>
      <c:catAx>
        <c:axId val="172558592"/>
        <c:scaling>
          <c:orientation val="minMax"/>
        </c:scaling>
        <c:axPos val="b"/>
        <c:numFmt formatCode="General" sourceLinked="1"/>
        <c:majorTickMark val="none"/>
        <c:tickLblPos val="nextTo"/>
        <c:crossAx val="94167040"/>
        <c:crosses val="autoZero"/>
        <c:auto val="1"/>
        <c:lblAlgn val="ctr"/>
        <c:lblOffset val="100"/>
      </c:catAx>
      <c:valAx>
        <c:axId val="94167040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7255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78691882813667"/>
          <c:y val="0.10161307422779051"/>
          <c:w val="0.31340288713910763"/>
          <c:h val="8.4101049868766389E-2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IASA 2021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SJRR!$B$1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SJRR!$A$2:$A$12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SJRR!$B$2:$B$12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SJRR!$C$1</c:f>
              <c:strCache>
                <c:ptCount val="1"/>
                <c:pt idx="0">
                  <c:v>SJRR = 2,00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SJRR!$A$2:$A$12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SJRR!$C$2:$C$12</c:f>
              <c:numCache>
                <c:formatCode>General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1.9999999999999998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63693696"/>
        <c:axId val="163695232"/>
      </c:radarChart>
      <c:catAx>
        <c:axId val="163693696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3695232"/>
        <c:crosses val="autoZero"/>
        <c:auto val="1"/>
        <c:lblAlgn val="ctr"/>
        <c:lblOffset val="100"/>
      </c:catAx>
      <c:valAx>
        <c:axId val="163695232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369369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5.7922255130952664E-2"/>
          <c:y val="0.13421868917103066"/>
          <c:w val="0.8833110998739836"/>
          <c:h val="0.80182069346594831"/>
        </c:manualLayout>
      </c:layout>
      <c:lineChart>
        <c:grouping val="standard"/>
        <c:ser>
          <c:idx val="0"/>
          <c:order val="0"/>
          <c:tx>
            <c:strRef>
              <c:f>SJRR!$A$35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426095820591234E-2"/>
                  <c:y val="4.1467304625199361E-2"/>
                </c:manualLayout>
              </c:layout>
              <c:showVal val="1"/>
            </c:dLbl>
            <c:dLbl>
              <c:idx val="1"/>
              <c:layout>
                <c:manualLayout>
                  <c:x val="-1.2232415902140673E-2"/>
                  <c:y val="-5.4226475279106859E-2"/>
                </c:manualLayout>
              </c:layout>
              <c:showVal val="1"/>
            </c:dLbl>
            <c:dLbl>
              <c:idx val="2"/>
              <c:layout>
                <c:manualLayout>
                  <c:x val="-2.2426095820591234E-2"/>
                  <c:y val="-3.8277511961722487E-2"/>
                </c:manualLayout>
              </c:layout>
              <c:showVal val="1"/>
            </c:dLbl>
            <c:dLbl>
              <c:idx val="3"/>
              <c:layout>
                <c:manualLayout>
                  <c:x val="-4.8929663608562692E-2"/>
                  <c:y val="5.7416267942583733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SJRR!$B$35:$E$35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SJRR!$A$36</c:f>
              <c:strCache>
                <c:ptCount val="1"/>
                <c:pt idx="0">
                  <c:v>SJRR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6503567787971458E-2"/>
                  <c:y val="-4.1467304625199423E-2"/>
                </c:manualLayout>
              </c:layout>
              <c:showVal val="1"/>
            </c:dLbl>
            <c:dLbl>
              <c:idx val="1"/>
              <c:layout>
                <c:manualLayout>
                  <c:x val="-6.1162079510703364E-3"/>
                  <c:y val="4.7846889952153054E-2"/>
                </c:manualLayout>
              </c:layout>
              <c:showVal val="1"/>
            </c:dLbl>
            <c:dLbl>
              <c:idx val="2"/>
              <c:layout>
                <c:manualLayout>
                  <c:x val="-1.834862385321101E-2"/>
                  <c:y val="3.8277511961722549E-2"/>
                </c:manualLayout>
              </c:layout>
              <c:showVal val="1"/>
            </c:dLbl>
            <c:dLbl>
              <c:idx val="3"/>
              <c:layout>
                <c:manualLayout>
                  <c:x val="-3.0581039755351681E-2"/>
                  <c:y val="-4.78471411169297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SJRR!$B$36:$E$36</c:f>
              <c:numCache>
                <c:formatCode>General</c:formatCode>
                <c:ptCount val="4"/>
                <c:pt idx="0">
                  <c:v>1.82</c:v>
                </c:pt>
                <c:pt idx="1">
                  <c:v>1.82</c:v>
                </c:pt>
                <c:pt idx="2">
                  <c:v>1.91</c:v>
                </c:pt>
                <c:pt idx="3">
                  <c:v>2</c:v>
                </c:pt>
              </c:numCache>
            </c:numRef>
          </c:val>
        </c:ser>
        <c:dLbls>
          <c:showVal val="1"/>
        </c:dLbls>
        <c:marker val="1"/>
        <c:axId val="167731584"/>
        <c:axId val="167733120"/>
      </c:lineChart>
      <c:catAx>
        <c:axId val="167731584"/>
        <c:scaling>
          <c:orientation val="minMax"/>
        </c:scaling>
        <c:axPos val="b"/>
        <c:numFmt formatCode="General" sourceLinked="1"/>
        <c:majorTickMark val="none"/>
        <c:tickLblPos val="nextTo"/>
        <c:crossAx val="167733120"/>
        <c:crosses val="autoZero"/>
        <c:auto val="1"/>
        <c:lblAlgn val="ctr"/>
        <c:lblOffset val="100"/>
      </c:catAx>
      <c:valAx>
        <c:axId val="167733120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6773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49727117443655"/>
          <c:y val="9.0064898604092419E-2"/>
          <c:w val="0.25148156480439943"/>
          <c:h val="9.3418994267507605E-2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 2021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SJTO!$B$1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SJTO!$A$2:$A$12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SJTO!$B$2:$B$12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SJTO!$C$1</c:f>
              <c:strCache>
                <c:ptCount val="1"/>
                <c:pt idx="0">
                  <c:v>SJTO = 2,16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SJTO!$A$2:$A$12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SJTO!$C$2:$C$12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2.8000000000000003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63981568"/>
        <c:axId val="163983360"/>
      </c:radarChart>
      <c:catAx>
        <c:axId val="163981568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3983360"/>
        <c:crosses val="autoZero"/>
        <c:auto val="1"/>
        <c:lblAlgn val="ctr"/>
        <c:lblOffset val="100"/>
      </c:catAx>
      <c:valAx>
        <c:axId val="163983360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398156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2021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SJAC!$B$1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SJAC!$A$2:$A$12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SJAC!$B$2:$B$12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SJAC!$C$1</c:f>
              <c:strCache>
                <c:ptCount val="1"/>
                <c:pt idx="0">
                  <c:v>SJAC = 2,09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SJAC!$A$2:$A$12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SJAC!$C$2:$C$12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37300992"/>
        <c:axId val="137331456"/>
      </c:radarChart>
      <c:catAx>
        <c:axId val="13730099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37331456"/>
        <c:crosses val="autoZero"/>
        <c:auto val="1"/>
        <c:lblAlgn val="ctr"/>
        <c:lblOffset val="100"/>
      </c:catAx>
      <c:valAx>
        <c:axId val="137331456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3730099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6.4205347212954317E-2"/>
          <c:y val="0.14842172506214502"/>
          <c:w val="0.87065332087726321"/>
          <c:h val="0.78084933827715985"/>
        </c:manualLayout>
      </c:layout>
      <c:lineChart>
        <c:grouping val="standard"/>
        <c:ser>
          <c:idx val="0"/>
          <c:order val="0"/>
          <c:tx>
            <c:strRef>
              <c:f>SJTO!$A$32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5819209039548022E-2"/>
                  <c:y val="4.585537918871252E-2"/>
                </c:manualLayout>
              </c:layout>
              <c:showVal val="1"/>
            </c:dLbl>
            <c:dLbl>
              <c:idx val="1"/>
              <c:layout>
                <c:manualLayout>
                  <c:x val="-6.7796610169491523E-3"/>
                  <c:y val="4.9382716049382713E-2"/>
                </c:manualLayout>
              </c:layout>
              <c:showVal val="1"/>
            </c:dLbl>
            <c:dLbl>
              <c:idx val="2"/>
              <c:layout>
                <c:manualLayout>
                  <c:x val="-2.2598870056497175E-2"/>
                  <c:y val="5.2910052910052907E-2"/>
                </c:manualLayout>
              </c:layout>
              <c:showVal val="1"/>
            </c:dLbl>
            <c:dLbl>
              <c:idx val="3"/>
              <c:layout>
                <c:manualLayout>
                  <c:x val="-3.84180790960452E-2"/>
                  <c:y val="5.2910052910052907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SJTO!$B$32:$E$32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SJTO!$A$33</c:f>
              <c:strCache>
                <c:ptCount val="1"/>
                <c:pt idx="0">
                  <c:v>SJTO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3559322033898305E-2"/>
                  <c:y val="-5.6437389770723136E-2"/>
                </c:manualLayout>
              </c:layout>
              <c:showVal val="1"/>
            </c:dLbl>
            <c:dLbl>
              <c:idx val="1"/>
              <c:layout>
                <c:manualLayout>
                  <c:x val="-2.0338983050847456E-2"/>
                  <c:y val="-5.2910052910052907E-2"/>
                </c:manualLayout>
              </c:layout>
              <c:showVal val="1"/>
            </c:dLbl>
            <c:dLbl>
              <c:idx val="2"/>
              <c:layout>
                <c:manualLayout>
                  <c:x val="-2.7118644067796609E-2"/>
                  <c:y val="-4.2328042328042326E-2"/>
                </c:manualLayout>
              </c:layout>
              <c:showVal val="1"/>
            </c:dLbl>
            <c:dLbl>
              <c:idx val="3"/>
              <c:layout>
                <c:manualLayout>
                  <c:x val="-4.0677966101694912E-2"/>
                  <c:y val="-4.585537918871252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SJTO!$B$33:$E$33</c:f>
              <c:numCache>
                <c:formatCode>General</c:formatCode>
                <c:ptCount val="4"/>
                <c:pt idx="0">
                  <c:v>2.02</c:v>
                </c:pt>
                <c:pt idx="1">
                  <c:v>2.0499999999999998</c:v>
                </c:pt>
                <c:pt idx="2">
                  <c:v>2.16</c:v>
                </c:pt>
                <c:pt idx="3">
                  <c:v>2.16</c:v>
                </c:pt>
              </c:numCache>
            </c:numRef>
          </c:val>
        </c:ser>
        <c:dLbls>
          <c:showVal val="1"/>
        </c:dLbls>
        <c:marker val="1"/>
        <c:axId val="170312064"/>
        <c:axId val="170350848"/>
      </c:lineChart>
      <c:catAx>
        <c:axId val="170312064"/>
        <c:scaling>
          <c:orientation val="minMax"/>
        </c:scaling>
        <c:axPos val="b"/>
        <c:numFmt formatCode="General" sourceLinked="1"/>
        <c:majorTickMark val="none"/>
        <c:tickLblPos val="nextTo"/>
        <c:crossAx val="170350848"/>
        <c:crosses val="autoZero"/>
        <c:auto val="1"/>
        <c:lblAlgn val="ctr"/>
        <c:lblOffset val="100"/>
      </c:catAx>
      <c:valAx>
        <c:axId val="170350848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7031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770822397200352"/>
          <c:y val="0.13613225430154566"/>
          <c:w val="0.29673622047244097"/>
          <c:h val="0.10261956838728492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800" b="1" i="0" baseline="0"/>
              <a:t>IASA </a:t>
            </a:r>
            <a:endParaRPr lang="pt-BR"/>
          </a:p>
          <a:p>
            <a:pPr>
              <a:defRPr/>
            </a:pPr>
            <a:r>
              <a:rPr lang="pt-BR" sz="1800" b="1" i="0" baseline="0"/>
              <a:t>Administração Pública Federal 2017 X 1ª Região 2021</a:t>
            </a:r>
          </a:p>
          <a:p>
            <a:pPr>
              <a:defRPr/>
            </a:pP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'Comparativo ADF 1ª Região'!$B$1</c:f>
              <c:strCache>
                <c:ptCount val="1"/>
                <c:pt idx="0">
                  <c:v>APF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Região'!$B$2:$B$12</c:f>
              <c:numCache>
                <c:formatCode>General</c:formatCode>
                <c:ptCount val="11"/>
                <c:pt idx="0">
                  <c:v>1.39</c:v>
                </c:pt>
                <c:pt idx="1">
                  <c:v>1.65</c:v>
                </c:pt>
                <c:pt idx="2">
                  <c:v>1.44</c:v>
                </c:pt>
                <c:pt idx="3">
                  <c:v>2.23</c:v>
                </c:pt>
                <c:pt idx="4">
                  <c:v>1.63</c:v>
                </c:pt>
                <c:pt idx="5">
                  <c:v>2.2999999999999998</c:v>
                </c:pt>
                <c:pt idx="6">
                  <c:v>1.05</c:v>
                </c:pt>
                <c:pt idx="7">
                  <c:v>1.7</c:v>
                </c:pt>
                <c:pt idx="8">
                  <c:v>1.77</c:v>
                </c:pt>
                <c:pt idx="9">
                  <c:v>1.88</c:v>
                </c:pt>
                <c:pt idx="10">
                  <c:v>0.98</c:v>
                </c:pt>
              </c:numCache>
            </c:numRef>
          </c:val>
        </c:ser>
        <c:ser>
          <c:idx val="1"/>
          <c:order val="1"/>
          <c:tx>
            <c:strRef>
              <c:f>'Comparativo ADF 1ª Região'!$C$1</c:f>
              <c:strCache>
                <c:ptCount val="1"/>
                <c:pt idx="0">
                  <c:v>Poder Executivo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Região'!$C$2:$C$12</c:f>
              <c:numCache>
                <c:formatCode>General</c:formatCode>
                <c:ptCount val="11"/>
                <c:pt idx="0">
                  <c:v>1.19</c:v>
                </c:pt>
                <c:pt idx="1">
                  <c:v>1.59</c:v>
                </c:pt>
                <c:pt idx="2">
                  <c:v>1.44</c:v>
                </c:pt>
                <c:pt idx="3">
                  <c:v>2.17</c:v>
                </c:pt>
                <c:pt idx="4">
                  <c:v>1.66</c:v>
                </c:pt>
                <c:pt idx="5">
                  <c:v>2.33</c:v>
                </c:pt>
                <c:pt idx="6">
                  <c:v>1.1299999999999999</c:v>
                </c:pt>
                <c:pt idx="7">
                  <c:v>1.71</c:v>
                </c:pt>
                <c:pt idx="8">
                  <c:v>1.7</c:v>
                </c:pt>
                <c:pt idx="9">
                  <c:v>1.75</c:v>
                </c:pt>
                <c:pt idx="10">
                  <c:v>1.01</c:v>
                </c:pt>
              </c:numCache>
            </c:numRef>
          </c:val>
        </c:ser>
        <c:ser>
          <c:idx val="2"/>
          <c:order val="2"/>
          <c:tx>
            <c:strRef>
              <c:f>'Comparativo ADF 1ª Região'!$D$1</c:f>
              <c:strCache>
                <c:ptCount val="1"/>
                <c:pt idx="0">
                  <c:v>Poder Legislativo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Região'!$D$2:$D$12</c:f>
              <c:numCache>
                <c:formatCode>General</c:formatCode>
                <c:ptCount val="11"/>
                <c:pt idx="0">
                  <c:v>2.33</c:v>
                </c:pt>
                <c:pt idx="1">
                  <c:v>2.33</c:v>
                </c:pt>
                <c:pt idx="2">
                  <c:v>2.67</c:v>
                </c:pt>
                <c:pt idx="3">
                  <c:v>2.67</c:v>
                </c:pt>
                <c:pt idx="4">
                  <c:v>1.67</c:v>
                </c:pt>
                <c:pt idx="5">
                  <c:v>2.33</c:v>
                </c:pt>
                <c:pt idx="6">
                  <c:v>0.67</c:v>
                </c:pt>
                <c:pt idx="7">
                  <c:v>2</c:v>
                </c:pt>
                <c:pt idx="8">
                  <c:v>2.33</c:v>
                </c:pt>
                <c:pt idx="9">
                  <c:v>3</c:v>
                </c:pt>
                <c:pt idx="10">
                  <c:v>1.33</c:v>
                </c:pt>
              </c:numCache>
            </c:numRef>
          </c:val>
        </c:ser>
        <c:ser>
          <c:idx val="3"/>
          <c:order val="3"/>
          <c:tx>
            <c:strRef>
              <c:f>'Comparativo ADF 1ª Região'!$E$1</c:f>
              <c:strCache>
                <c:ptCount val="1"/>
                <c:pt idx="0">
                  <c:v>Poder Judiciário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Região'!$E$2:$E$12</c:f>
              <c:numCache>
                <c:formatCode>General</c:formatCode>
                <c:ptCount val="11"/>
                <c:pt idx="0">
                  <c:v>2.0499999999999998</c:v>
                </c:pt>
                <c:pt idx="1">
                  <c:v>1.81</c:v>
                </c:pt>
                <c:pt idx="2">
                  <c:v>1.29</c:v>
                </c:pt>
                <c:pt idx="3">
                  <c:v>2.38</c:v>
                </c:pt>
                <c:pt idx="4">
                  <c:v>1.48</c:v>
                </c:pt>
                <c:pt idx="5">
                  <c:v>2.19</c:v>
                </c:pt>
                <c:pt idx="6">
                  <c:v>0.81</c:v>
                </c:pt>
                <c:pt idx="7">
                  <c:v>1.62</c:v>
                </c:pt>
                <c:pt idx="8">
                  <c:v>1.95</c:v>
                </c:pt>
                <c:pt idx="9">
                  <c:v>2.2400000000000002</c:v>
                </c:pt>
                <c:pt idx="10">
                  <c:v>0.81</c:v>
                </c:pt>
              </c:numCache>
            </c:numRef>
          </c:val>
        </c:ser>
        <c:ser>
          <c:idx val="4"/>
          <c:order val="4"/>
          <c:tx>
            <c:strRef>
              <c:f>'Comparativo ADF 1ª Região'!$F$1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'Comparativo ADF 1ª Região'!$A$2:$A$12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'Comparativo ADF 1ª Região'!$F$2:$F$12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dLbls>
          <c:showVal val="1"/>
        </c:dLbls>
        <c:axId val="164083584"/>
        <c:axId val="164085120"/>
      </c:radarChart>
      <c:catAx>
        <c:axId val="164083584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4085120"/>
        <c:crosses val="autoZero"/>
        <c:auto val="1"/>
        <c:lblAlgn val="ctr"/>
        <c:lblOffset val="100"/>
      </c:catAx>
      <c:valAx>
        <c:axId val="1640851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6408358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2021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v>1º Grau</c:v>
          </c:tx>
          <c:marker>
            <c:symbol val="none"/>
          </c:marker>
          <c:dLbls>
            <c:delete val="1"/>
          </c:dLbls>
          <c:cat>
            <c:strLit>
              <c:ptCount val="10"/>
              <c:pt idx="0">
                <c:v>PLS</c:v>
              </c:pt>
              <c:pt idx="1">
                <c:v> Energia</c:v>
              </c:pt>
              <c:pt idx="2">
                <c:v> Água</c:v>
              </c:pt>
              <c:pt idx="3">
                <c:v> Acessibilidade</c:v>
              </c:pt>
              <c:pt idx="4">
                <c:v> Certificação</c:v>
              </c:pt>
              <c:pt idx="5">
                <c:v> Papel</c:v>
              </c:pt>
              <c:pt idx="6">
                <c:v> Resíduos e coleta</c:v>
              </c:pt>
              <c:pt idx="7">
                <c:v> CPS MOB</c:v>
              </c:pt>
              <c:pt idx="8">
                <c:v> Capacitação</c:v>
              </c:pt>
              <c:pt idx="9">
                <c:v> Programas</c:v>
              </c:pt>
            </c:strLit>
          </c:cat>
          <c:val>
            <c:numRef>
              <c:f>'Comparativo 1º X 2º Graus'!$P$2:$P$12</c:f>
              <c:numCache>
                <c:formatCode>0.00</c:formatCode>
                <c:ptCount val="11"/>
                <c:pt idx="0">
                  <c:v>2.71</c:v>
                </c:pt>
                <c:pt idx="1">
                  <c:v>2.2799999999999998</c:v>
                </c:pt>
                <c:pt idx="2">
                  <c:v>1.93</c:v>
                </c:pt>
                <c:pt idx="3">
                  <c:v>2.14</c:v>
                </c:pt>
                <c:pt idx="4">
                  <c:v>2.29</c:v>
                </c:pt>
                <c:pt idx="5">
                  <c:v>3</c:v>
                </c:pt>
                <c:pt idx="6">
                  <c:v>0.78</c:v>
                </c:pt>
                <c:pt idx="7">
                  <c:v>1.93</c:v>
                </c:pt>
                <c:pt idx="8">
                  <c:v>1.86</c:v>
                </c:pt>
                <c:pt idx="9">
                  <c:v>2.71</c:v>
                </c:pt>
                <c:pt idx="10">
                  <c:v>0.21</c:v>
                </c:pt>
              </c:numCache>
            </c:numRef>
          </c:val>
        </c:ser>
        <c:ser>
          <c:idx val="1"/>
          <c:order val="1"/>
          <c:tx>
            <c:v>2º Grau</c:v>
          </c:tx>
          <c:marker>
            <c:symbol val="none"/>
          </c:marker>
          <c:dLbls>
            <c:delete val="1"/>
          </c:dLbls>
          <c:cat>
            <c:strLit>
              <c:ptCount val="10"/>
              <c:pt idx="0">
                <c:v>PLS</c:v>
              </c:pt>
              <c:pt idx="1">
                <c:v> Energia</c:v>
              </c:pt>
              <c:pt idx="2">
                <c:v> Água</c:v>
              </c:pt>
              <c:pt idx="3">
                <c:v> Acessibilidade</c:v>
              </c:pt>
              <c:pt idx="4">
                <c:v> Certificação</c:v>
              </c:pt>
              <c:pt idx="5">
                <c:v> Papel</c:v>
              </c:pt>
              <c:pt idx="6">
                <c:v> Resíduos e coleta</c:v>
              </c:pt>
              <c:pt idx="7">
                <c:v> CPS MOB</c:v>
              </c:pt>
              <c:pt idx="8">
                <c:v> Capacitação</c:v>
              </c:pt>
              <c:pt idx="9">
                <c:v> Programas</c:v>
              </c:pt>
            </c:strLit>
          </c:cat>
          <c:val>
            <c:numRef>
              <c:f>'Comparativo 1º X 2º Graus'!$Q$2:$Q$12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1.8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1ª Região</c:v>
          </c:tx>
          <c:marker>
            <c:symbol val="none"/>
          </c:marker>
          <c:dLbls>
            <c:delete val="1"/>
          </c:dLbls>
          <c:cat>
            <c:strLit>
              <c:ptCount val="10"/>
              <c:pt idx="0">
                <c:v>PLS</c:v>
              </c:pt>
              <c:pt idx="1">
                <c:v> Energia</c:v>
              </c:pt>
              <c:pt idx="2">
                <c:v> Água</c:v>
              </c:pt>
              <c:pt idx="3">
                <c:v> Acessibilidade</c:v>
              </c:pt>
              <c:pt idx="4">
                <c:v> Certificação</c:v>
              </c:pt>
              <c:pt idx="5">
                <c:v> Papel</c:v>
              </c:pt>
              <c:pt idx="6">
                <c:v> Resíduos e coleta</c:v>
              </c:pt>
              <c:pt idx="7">
                <c:v> CPS MOB</c:v>
              </c:pt>
              <c:pt idx="8">
                <c:v> Capacitação</c:v>
              </c:pt>
              <c:pt idx="9">
                <c:v> Programas</c:v>
              </c:pt>
            </c:strLit>
          </c:cat>
          <c:val>
            <c:numRef>
              <c:f>'Comparativo 1º X 2º Graus'!$R$2:$R$12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dLbls>
          <c:showVal val="1"/>
        </c:dLbls>
        <c:axId val="164247040"/>
        <c:axId val="164248576"/>
      </c:radarChart>
      <c:catAx>
        <c:axId val="16424704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4248576"/>
        <c:crosses val="autoZero"/>
        <c:auto val="1"/>
        <c:lblAlgn val="ctr"/>
        <c:lblOffset val="100"/>
      </c:catAx>
      <c:valAx>
        <c:axId val="164248576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4247040"/>
        <c:crosses val="autoZero"/>
        <c:crossBetween val="between"/>
        <c:majorUnit val="0.5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5.5707580670063303E-2"/>
          <c:y val="0.14534558760132524"/>
          <c:w val="0.86424332252586078"/>
          <c:h val="0.76812022680423031"/>
        </c:manualLayout>
      </c:layout>
      <c:lineChart>
        <c:grouping val="standard"/>
        <c:ser>
          <c:idx val="0"/>
          <c:order val="0"/>
          <c:tx>
            <c:strRef>
              <c:f>SJAC!$A$25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1157601115760111E-2"/>
                  <c:y val="3.8369294896229186E-2"/>
                </c:manualLayout>
              </c:layout>
              <c:showVal val="1"/>
            </c:dLbl>
            <c:dLbl>
              <c:idx val="1"/>
              <c:layout>
                <c:manualLayout>
                  <c:x val="-3.7192003719200371E-3"/>
                  <c:y val="4.7961618620286479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4.7961618620286479E-2"/>
                </c:manualLayout>
              </c:layout>
              <c:showVal val="1"/>
            </c:dLbl>
            <c:dLbl>
              <c:idx val="3"/>
              <c:layout>
                <c:manualLayout>
                  <c:x val="-2.2315202231520222E-2"/>
                  <c:y val="4.156673613758162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5"/>
              <c:pt idx="0">
                <c:v>2018</c:v>
              </c:pt>
              <c:pt idx="1">
                <c:v>2019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</c:numLit>
          </c:cat>
          <c:val>
            <c:numRef>
              <c:f>SJAC!$B$25:$E$25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SJAC!$A$26</c:f>
              <c:strCache>
                <c:ptCount val="1"/>
                <c:pt idx="0">
                  <c:v>SJAC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8596001859600187E-2"/>
                  <c:y val="-3.8369294896229186E-2"/>
                </c:manualLayout>
              </c:layout>
              <c:showVal val="1"/>
            </c:dLbl>
            <c:dLbl>
              <c:idx val="1"/>
              <c:layout>
                <c:manualLayout>
                  <c:x val="-9.2980009298000935E-3"/>
                  <c:y val="-4.4764177378934046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2.877697117217189E-2"/>
                </c:manualLayout>
              </c:layout>
              <c:showVal val="1"/>
            </c:dLbl>
            <c:dLbl>
              <c:idx val="3"/>
              <c:layout>
                <c:manualLayout>
                  <c:x val="-2.7894002789400279E-2"/>
                  <c:y val="-4.156673613758162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5"/>
              <c:pt idx="0">
                <c:v>2018</c:v>
              </c:pt>
              <c:pt idx="1">
                <c:v>2019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</c:numLit>
          </c:cat>
          <c:val>
            <c:numRef>
              <c:f>SJAC!$B$26:$E$26</c:f>
              <c:numCache>
                <c:formatCode>General</c:formatCode>
                <c:ptCount val="4"/>
                <c:pt idx="0">
                  <c:v>1.85</c:v>
                </c:pt>
                <c:pt idx="1">
                  <c:v>2.09</c:v>
                </c:pt>
                <c:pt idx="2">
                  <c:v>2.09</c:v>
                </c:pt>
                <c:pt idx="3">
                  <c:v>2.09</c:v>
                </c:pt>
              </c:numCache>
            </c:numRef>
          </c:val>
        </c:ser>
        <c:dLbls>
          <c:showVal val="1"/>
        </c:dLbls>
        <c:marker val="1"/>
        <c:axId val="50590848"/>
        <c:axId val="50592384"/>
      </c:lineChart>
      <c:catAx>
        <c:axId val="50590848"/>
        <c:scaling>
          <c:orientation val="minMax"/>
        </c:scaling>
        <c:axPos val="b"/>
        <c:numFmt formatCode="General" sourceLinked="1"/>
        <c:majorTickMark val="none"/>
        <c:tickLblPos val="nextTo"/>
        <c:crossAx val="50592384"/>
        <c:crosses val="autoZero"/>
        <c:auto val="1"/>
        <c:lblAlgn val="ctr"/>
        <c:lblOffset val="100"/>
      </c:catAx>
      <c:valAx>
        <c:axId val="50592384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5059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392515187937954"/>
          <c:y val="0.10761532710066853"/>
          <c:w val="0.23847360201470144"/>
          <c:h val="0.12492510167541059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2021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SJAM!$B$1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SJAM!$A$2:$A$12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SJAM!$B$2:$B$12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SJAM!$C$1</c:f>
              <c:strCache>
                <c:ptCount val="1"/>
                <c:pt idx="0">
                  <c:v>SJAM = 1,82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SJAM!$A$2:$A$12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SJAM!$C$2:$C$12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1.9999999999999998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axId val="162480512"/>
        <c:axId val="162482048"/>
      </c:radarChart>
      <c:catAx>
        <c:axId val="16248051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2482048"/>
        <c:crosses val="autoZero"/>
        <c:auto val="1"/>
        <c:lblAlgn val="ctr"/>
        <c:lblOffset val="100"/>
      </c:catAx>
      <c:valAx>
        <c:axId val="16248204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248051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/>
              <a:t>Evolução IASA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8919072615923014E-2"/>
          <c:y val="0.19480351414406533"/>
          <c:w val="0.89101137357830285"/>
          <c:h val="0.71236475648877229"/>
        </c:manualLayout>
      </c:layout>
      <c:lineChart>
        <c:grouping val="standard"/>
        <c:ser>
          <c:idx val="0"/>
          <c:order val="0"/>
          <c:tx>
            <c:strRef>
              <c:f>SJAM!$A$25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6.1349693251533666E-2"/>
                </c:manualLayout>
              </c:layout>
              <c:showVal val="1"/>
            </c:dLbl>
            <c:dLbl>
              <c:idx val="1"/>
              <c:layout>
                <c:manualLayout>
                  <c:x val="-2.9962546816479446E-2"/>
                  <c:y val="6.5439672801635998E-2"/>
                </c:manualLayout>
              </c:layout>
              <c:showVal val="1"/>
            </c:dLbl>
            <c:dLbl>
              <c:idx val="2"/>
              <c:layout>
                <c:manualLayout>
                  <c:x val="-4.49438202247191E-2"/>
                  <c:y val="-5.3169734151329244E-2"/>
                </c:manualLayout>
              </c:layout>
              <c:showVal val="1"/>
            </c:dLbl>
            <c:dLbl>
              <c:idx val="3"/>
              <c:layout>
                <c:manualLayout>
                  <c:x val="-6.2421972534332175E-2"/>
                  <c:y val="-7.361963190184049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SJAM!$B$25:$E$25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SJAM!$A$26</c:f>
              <c:strCache>
                <c:ptCount val="1"/>
                <c:pt idx="0">
                  <c:v>SJAM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4968789013732834E-3"/>
                  <c:y val="-6.9529652351738247E-2"/>
                </c:manualLayout>
              </c:layout>
              <c:showVal val="1"/>
            </c:dLbl>
            <c:dLbl>
              <c:idx val="1"/>
              <c:layout>
                <c:manualLayout>
                  <c:x val="-3.7453183520599294E-2"/>
                  <c:y val="-6.1349693251533742E-2"/>
                </c:manualLayout>
              </c:layout>
              <c:showVal val="1"/>
            </c:dLbl>
            <c:dLbl>
              <c:idx val="2"/>
              <c:layout>
                <c:manualLayout>
                  <c:x val="-3.9950062421972535E-2"/>
                  <c:y val="6.1349693251533742E-2"/>
                </c:manualLayout>
              </c:layout>
              <c:showVal val="1"/>
            </c:dLbl>
            <c:dLbl>
              <c:idx val="3"/>
              <c:layout>
                <c:manualLayout>
                  <c:x val="-4.9937578027465762E-2"/>
                  <c:y val="5.3169734151329244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SJAM!$B$26:$E$26</c:f>
              <c:numCache>
                <c:formatCode>General</c:formatCode>
                <c:ptCount val="4"/>
                <c:pt idx="0">
                  <c:v>1.87</c:v>
                </c:pt>
                <c:pt idx="1">
                  <c:v>1.98</c:v>
                </c:pt>
                <c:pt idx="2">
                  <c:v>1.82</c:v>
                </c:pt>
                <c:pt idx="3">
                  <c:v>1.82</c:v>
                </c:pt>
              </c:numCache>
            </c:numRef>
          </c:val>
        </c:ser>
        <c:dLbls>
          <c:showVal val="1"/>
        </c:dLbls>
        <c:marker val="1"/>
        <c:axId val="113184128"/>
        <c:axId val="113215744"/>
      </c:lineChart>
      <c:catAx>
        <c:axId val="113184128"/>
        <c:scaling>
          <c:orientation val="minMax"/>
        </c:scaling>
        <c:axPos val="b"/>
        <c:numFmt formatCode="General" sourceLinked="1"/>
        <c:majorTickMark val="none"/>
        <c:tickLblPos val="nextTo"/>
        <c:crossAx val="113215744"/>
        <c:crosses val="autoZero"/>
        <c:auto val="1"/>
        <c:lblAlgn val="ctr"/>
        <c:lblOffset val="100"/>
      </c:catAx>
      <c:valAx>
        <c:axId val="113215744"/>
        <c:scaling>
          <c:orientation val="minMax"/>
          <c:max val="3"/>
        </c:scaling>
        <c:axPos val="l"/>
        <c:numFmt formatCode="General" sourceLinked="1"/>
        <c:majorTickMark val="none"/>
        <c:tickLblPos val="nextTo"/>
        <c:crossAx val="11318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881933508311459"/>
          <c:y val="0.12687299504228641"/>
          <c:w val="0.31340288713910763"/>
          <c:h val="0.16743438320209975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2021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SJAP!$B$1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SJAP!$A$2:$A$12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SJAP!$B$2:$B$12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SJAP!$C$1</c:f>
              <c:strCache>
                <c:ptCount val="1"/>
                <c:pt idx="0">
                  <c:v>SJAP = 2,35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SJAP!$A$2:$A$12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SJAP!$C$2:$C$12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2.8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37401472"/>
        <c:axId val="137403008"/>
      </c:radarChart>
      <c:catAx>
        <c:axId val="137401472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37403008"/>
        <c:crosses val="autoZero"/>
        <c:auto val="1"/>
        <c:lblAlgn val="ctr"/>
        <c:lblOffset val="100"/>
      </c:catAx>
      <c:valAx>
        <c:axId val="137403008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3740147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Evolução</a:t>
            </a:r>
            <a:r>
              <a:rPr lang="pt-BR" baseline="0"/>
              <a:t> IASA</a:t>
            </a:r>
            <a:endParaRPr lang="pt-BR"/>
          </a:p>
        </c:rich>
      </c:tx>
      <c:layout/>
    </c:title>
    <c:plotArea>
      <c:layout>
        <c:manualLayout>
          <c:layoutTarget val="inner"/>
          <c:xMode val="edge"/>
          <c:yMode val="edge"/>
          <c:x val="6.4314176347650936E-2"/>
          <c:y val="0.15893317867844423"/>
          <c:w val="0.87722506673083522"/>
          <c:h val="0.76532875316930993"/>
        </c:manualLayout>
      </c:layout>
      <c:lineChart>
        <c:grouping val="standard"/>
        <c:ser>
          <c:idx val="0"/>
          <c:order val="0"/>
          <c:tx>
            <c:strRef>
              <c:f>SJAP!$A$35</c:f>
              <c:strCache>
                <c:ptCount val="1"/>
                <c:pt idx="0">
                  <c:v>1ª Região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3955857385398962E-2"/>
                  <c:y val="4.9102927289896195E-2"/>
                </c:manualLayout>
              </c:layout>
              <c:showVal val="1"/>
            </c:dLbl>
            <c:dLbl>
              <c:idx val="1"/>
              <c:layout>
                <c:manualLayout>
                  <c:x val="-1.1318619128466326E-2"/>
                  <c:y val="6.043437204910293E-2"/>
                </c:manualLayout>
              </c:layout>
              <c:showVal val="1"/>
            </c:dLbl>
            <c:dLbl>
              <c:idx val="2"/>
              <c:layout>
                <c:manualLayout>
                  <c:x val="-4.5274476513864478E-3"/>
                  <c:y val="5.6657223796033995E-2"/>
                </c:manualLayout>
              </c:layout>
              <c:showVal val="1"/>
            </c:dLbl>
            <c:dLbl>
              <c:idx val="3"/>
              <c:layout>
                <c:manualLayout>
                  <c:x val="-3.6219581211092249E-2"/>
                  <c:y val="5.288007554296506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SJAP!$B$35:$E$35</c:f>
              <c:numCache>
                <c:formatCode>General</c:formatCode>
                <c:ptCount val="4"/>
                <c:pt idx="0">
                  <c:v>1.69</c:v>
                </c:pt>
                <c:pt idx="1">
                  <c:v>1.86</c:v>
                </c:pt>
                <c:pt idx="2">
                  <c:v>1.98</c:v>
                </c:pt>
                <c:pt idx="3">
                  <c:v>1.99</c:v>
                </c:pt>
              </c:numCache>
            </c:numRef>
          </c:val>
        </c:ser>
        <c:ser>
          <c:idx val="1"/>
          <c:order val="1"/>
          <c:tx>
            <c:strRef>
              <c:f>SJAP!$A$36</c:f>
              <c:strCache>
                <c:ptCount val="1"/>
                <c:pt idx="0">
                  <c:v>SJAP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74702886247876E-2"/>
                  <c:y val="-4.910292728989616E-2"/>
                </c:manualLayout>
              </c:layout>
              <c:showVal val="1"/>
            </c:dLbl>
            <c:dLbl>
              <c:idx val="1"/>
              <c:layout>
                <c:manualLayout>
                  <c:x val="-2.7164685908319185E-2"/>
                  <c:y val="-4.910292728989616E-2"/>
                </c:manualLayout>
              </c:layout>
              <c:showVal val="1"/>
            </c:dLbl>
            <c:dLbl>
              <c:idx val="2"/>
              <c:layout>
                <c:manualLayout>
                  <c:x val="8.3002248093033564E-17"/>
                  <c:y val="-5.665722379603403E-2"/>
                </c:manualLayout>
              </c:layout>
              <c:showVal val="1"/>
            </c:dLbl>
            <c:dLbl>
              <c:idx val="3"/>
              <c:layout>
                <c:manualLayout>
                  <c:x val="-5.4329371816638369E-2"/>
                  <c:y val="-5.6657223796033995E-2"/>
                </c:manualLayout>
              </c:layout>
              <c:showVal val="1"/>
            </c:dLbl>
            <c:showVal val="1"/>
          </c:dLbls>
          <c:cat>
            <c:numLit>
              <c:formatCode>General</c:formatCode>
              <c:ptCount val="4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</c:numLit>
          </c:cat>
          <c:val>
            <c:numRef>
              <c:f>SJAP!$B$36:$E$36</c:f>
              <c:numCache>
                <c:formatCode>General</c:formatCode>
                <c:ptCount val="4"/>
                <c:pt idx="0">
                  <c:v>2.15</c:v>
                </c:pt>
                <c:pt idx="1">
                  <c:v>2.4500000000000002</c:v>
                </c:pt>
                <c:pt idx="2">
                  <c:v>2.4500000000000002</c:v>
                </c:pt>
                <c:pt idx="3">
                  <c:v>2.35</c:v>
                </c:pt>
              </c:numCache>
            </c:numRef>
          </c:val>
        </c:ser>
        <c:dLbls>
          <c:showVal val="1"/>
        </c:dLbls>
        <c:marker val="1"/>
        <c:axId val="119904128"/>
        <c:axId val="137333760"/>
      </c:lineChart>
      <c:catAx>
        <c:axId val="119904128"/>
        <c:scaling>
          <c:orientation val="minMax"/>
        </c:scaling>
        <c:axPos val="b"/>
        <c:numFmt formatCode="General" sourceLinked="1"/>
        <c:majorTickMark val="none"/>
        <c:tickLblPos val="nextTo"/>
        <c:crossAx val="137333760"/>
        <c:crosses val="autoZero"/>
        <c:auto val="1"/>
        <c:lblAlgn val="ctr"/>
        <c:lblOffset val="100"/>
      </c:catAx>
      <c:valAx>
        <c:axId val="137333760"/>
        <c:scaling>
          <c:orientation val="minMax"/>
        </c:scaling>
        <c:axPos val="l"/>
        <c:numFmt formatCode="General" sourceLinked="1"/>
        <c:majorTickMark val="none"/>
        <c:tickLblPos val="nextTo"/>
        <c:crossAx val="11990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857024450891009"/>
          <c:y val="8.958681864483653E-2"/>
          <c:w val="0.36340288713910762"/>
          <c:h val="0.16743438320209975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IASA</a:t>
            </a:r>
            <a:r>
              <a:rPr lang="pt-BR" baseline="0"/>
              <a:t> 2021</a:t>
            </a:r>
            <a:endParaRPr lang="pt-BR"/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SJBA!$B$1</c:f>
              <c:strCache>
                <c:ptCount val="1"/>
                <c:pt idx="0">
                  <c:v>1ª REGIÃO = 1,99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SJBA!$A$2:$A$12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SJBA!$B$2:$B$12</c:f>
              <c:numCache>
                <c:formatCode>0.00</c:formatCode>
                <c:ptCount val="11"/>
                <c:pt idx="0">
                  <c:v>2.73</c:v>
                </c:pt>
                <c:pt idx="1">
                  <c:v>2.27</c:v>
                </c:pt>
                <c:pt idx="2">
                  <c:v>1.8666666666666667</c:v>
                </c:pt>
                <c:pt idx="3">
                  <c:v>2.12</c:v>
                </c:pt>
                <c:pt idx="4">
                  <c:v>2.2000000000000002</c:v>
                </c:pt>
                <c:pt idx="5">
                  <c:v>3</c:v>
                </c:pt>
                <c:pt idx="6">
                  <c:v>0.87</c:v>
                </c:pt>
                <c:pt idx="7">
                  <c:v>1.93</c:v>
                </c:pt>
                <c:pt idx="8">
                  <c:v>1.86666666666667</c:v>
                </c:pt>
                <c:pt idx="9">
                  <c:v>2.73</c:v>
                </c:pt>
                <c:pt idx="1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SJBA!$C$1</c:f>
              <c:strCache>
                <c:ptCount val="1"/>
                <c:pt idx="0">
                  <c:v>SJBA = 1,85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SJBA!$A$2:$A$12</c:f>
              <c:strCache>
                <c:ptCount val="11"/>
                <c:pt idx="0">
                  <c:v>PLS</c:v>
                </c:pt>
                <c:pt idx="1">
                  <c:v>Energia</c:v>
                </c:pt>
                <c:pt idx="2">
                  <c:v>Água</c:v>
                </c:pt>
                <c:pt idx="3">
                  <c:v>Acessibilidade</c:v>
                </c:pt>
                <c:pt idx="4">
                  <c:v>Certificação</c:v>
                </c:pt>
                <c:pt idx="5">
                  <c:v>Papel</c:v>
                </c:pt>
                <c:pt idx="6">
                  <c:v>Resíduos e coleta</c:v>
                </c:pt>
                <c:pt idx="7">
                  <c:v>CPS</c:v>
                </c:pt>
                <c:pt idx="8">
                  <c:v>MOB</c:v>
                </c:pt>
                <c:pt idx="9">
                  <c:v>Capacitação</c:v>
                </c:pt>
                <c:pt idx="10">
                  <c:v>Programas</c:v>
                </c:pt>
              </c:strCache>
            </c:strRef>
          </c:cat>
          <c:val>
            <c:numRef>
              <c:f>SJBA!$C$2:$C$12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2.4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axId val="162699520"/>
        <c:axId val="162598912"/>
      </c:radarChart>
      <c:catAx>
        <c:axId val="16269952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162598912"/>
        <c:crosses val="autoZero"/>
        <c:auto val="1"/>
        <c:lblAlgn val="ctr"/>
        <c:lblOffset val="100"/>
      </c:catAx>
      <c:valAx>
        <c:axId val="162598912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16269952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0</xdr:rowOff>
    </xdr:from>
    <xdr:to>
      <xdr:col>15</xdr:col>
      <xdr:colOff>171450</xdr:colOff>
      <xdr:row>19</xdr:row>
      <xdr:rowOff>112506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21</xdr:row>
      <xdr:rowOff>142874</xdr:rowOff>
    </xdr:from>
    <xdr:to>
      <xdr:col>14</xdr:col>
      <xdr:colOff>533400</xdr:colOff>
      <xdr:row>40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176283</xdr:rowOff>
    </xdr:from>
    <xdr:to>
      <xdr:col>15</xdr:col>
      <xdr:colOff>523875</xdr:colOff>
      <xdr:row>23</xdr:row>
      <xdr:rowOff>147567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27</xdr:row>
      <xdr:rowOff>123824</xdr:rowOff>
    </xdr:from>
    <xdr:to>
      <xdr:col>14</xdr:col>
      <xdr:colOff>523875</xdr:colOff>
      <xdr:row>44</xdr:row>
      <xdr:rowOff>190499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111125</xdr:colOff>
      <xdr:row>0</xdr:row>
      <xdr:rowOff>47625</xdr:rowOff>
    </xdr:from>
    <xdr:to>
      <xdr:col>16</xdr:col>
      <xdr:colOff>250825</xdr:colOff>
      <xdr:row>25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266699</xdr:colOff>
      <xdr:row>27</xdr:row>
      <xdr:rowOff>19049</xdr:rowOff>
    </xdr:from>
    <xdr:to>
      <xdr:col>16</xdr:col>
      <xdr:colOff>180975</xdr:colOff>
      <xdr:row>48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203200</xdr:colOff>
      <xdr:row>0</xdr:row>
      <xdr:rowOff>0</xdr:rowOff>
    </xdr:from>
    <xdr:to>
      <xdr:col>17</xdr:col>
      <xdr:colOff>463550</xdr:colOff>
      <xdr:row>26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57149</xdr:colOff>
      <xdr:row>27</xdr:row>
      <xdr:rowOff>28574</xdr:rowOff>
    </xdr:from>
    <xdr:to>
      <xdr:col>16</xdr:col>
      <xdr:colOff>28574</xdr:colOff>
      <xdr:row>46</xdr:row>
      <xdr:rowOff>114299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250825</xdr:colOff>
      <xdr:row>0</xdr:row>
      <xdr:rowOff>104775</xdr:rowOff>
    </xdr:from>
    <xdr:to>
      <xdr:col>16</xdr:col>
      <xdr:colOff>263525</xdr:colOff>
      <xdr:row>24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28</xdr:row>
      <xdr:rowOff>76200</xdr:rowOff>
    </xdr:from>
    <xdr:to>
      <xdr:col>16</xdr:col>
      <xdr:colOff>171450</xdr:colOff>
      <xdr:row>48</xdr:row>
      <xdr:rowOff>133350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187325</xdr:colOff>
      <xdr:row>0</xdr:row>
      <xdr:rowOff>66675</xdr:rowOff>
    </xdr:from>
    <xdr:to>
      <xdr:col>16</xdr:col>
      <xdr:colOff>327025</xdr:colOff>
      <xdr:row>25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28</xdr:row>
      <xdr:rowOff>180975</xdr:rowOff>
    </xdr:from>
    <xdr:to>
      <xdr:col>16</xdr:col>
      <xdr:colOff>152400</xdr:colOff>
      <xdr:row>49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0</xdr:rowOff>
    </xdr:from>
    <xdr:to>
      <xdr:col>15</xdr:col>
      <xdr:colOff>438150</xdr:colOff>
      <xdr:row>22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24</xdr:row>
      <xdr:rowOff>28575</xdr:rowOff>
    </xdr:from>
    <xdr:to>
      <xdr:col>15</xdr:col>
      <xdr:colOff>190500</xdr:colOff>
      <xdr:row>43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0</xdr:row>
      <xdr:rowOff>0</xdr:rowOff>
    </xdr:from>
    <xdr:to>
      <xdr:col>21</xdr:col>
      <xdr:colOff>371474</xdr:colOff>
      <xdr:row>29</xdr:row>
      <xdr:rowOff>104776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10</xdr:row>
      <xdr:rowOff>9525</xdr:rowOff>
    </xdr:from>
    <xdr:to>
      <xdr:col>31</xdr:col>
      <xdr:colOff>428625</xdr:colOff>
      <xdr:row>31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92075</xdr:colOff>
      <xdr:row>0</xdr:row>
      <xdr:rowOff>95250</xdr:rowOff>
    </xdr:from>
    <xdr:to>
      <xdr:col>18</xdr:col>
      <xdr:colOff>365125</xdr:colOff>
      <xdr:row>24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161924</xdr:colOff>
      <xdr:row>30</xdr:row>
      <xdr:rowOff>28574</xdr:rowOff>
    </xdr:from>
    <xdr:to>
      <xdr:col>16</xdr:col>
      <xdr:colOff>285749</xdr:colOff>
      <xdr:row>51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241300</xdr:colOff>
      <xdr:row>0</xdr:row>
      <xdr:rowOff>28575</xdr:rowOff>
    </xdr:from>
    <xdr:to>
      <xdr:col>14</xdr:col>
      <xdr:colOff>425450</xdr:colOff>
      <xdr:row>21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23</xdr:row>
      <xdr:rowOff>180975</xdr:rowOff>
    </xdr:from>
    <xdr:to>
      <xdr:col>13</xdr:col>
      <xdr:colOff>504825</xdr:colOff>
      <xdr:row>40</xdr:row>
      <xdr:rowOff>47625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171450</xdr:rowOff>
    </xdr:from>
    <xdr:to>
      <xdr:col>16</xdr:col>
      <xdr:colOff>152400</xdr:colOff>
      <xdr:row>24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504824</xdr:colOff>
      <xdr:row>27</xdr:row>
      <xdr:rowOff>47624</xdr:rowOff>
    </xdr:from>
    <xdr:to>
      <xdr:col>15</xdr:col>
      <xdr:colOff>19049</xdr:colOff>
      <xdr:row>44</xdr:row>
      <xdr:rowOff>171449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15</xdr:col>
      <xdr:colOff>523875</xdr:colOff>
      <xdr:row>21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24</xdr:row>
      <xdr:rowOff>142875</xdr:rowOff>
    </xdr:from>
    <xdr:to>
      <xdr:col>14</xdr:col>
      <xdr:colOff>485775</xdr:colOff>
      <xdr:row>44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57150</xdr:rowOff>
    </xdr:from>
    <xdr:to>
      <xdr:col>16</xdr:col>
      <xdr:colOff>342900</xdr:colOff>
      <xdr:row>25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28</xdr:row>
      <xdr:rowOff>76199</xdr:rowOff>
    </xdr:from>
    <xdr:to>
      <xdr:col>15</xdr:col>
      <xdr:colOff>304800</xdr:colOff>
      <xdr:row>46</xdr:row>
      <xdr:rowOff>123824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0</xdr:rowOff>
    </xdr:from>
    <xdr:to>
      <xdr:col>13</xdr:col>
      <xdr:colOff>581025</xdr:colOff>
      <xdr:row>27</xdr:row>
      <xdr:rowOff>165318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57149</xdr:colOff>
      <xdr:row>33</xdr:row>
      <xdr:rowOff>0</xdr:rowOff>
    </xdr:from>
    <xdr:to>
      <xdr:col>16</xdr:col>
      <xdr:colOff>123824</xdr:colOff>
      <xdr:row>53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0</xdr:row>
      <xdr:rowOff>0</xdr:rowOff>
    </xdr:from>
    <xdr:to>
      <xdr:col>16</xdr:col>
      <xdr:colOff>155575</xdr:colOff>
      <xdr:row>24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424962</xdr:colOff>
      <xdr:row>34</xdr:row>
      <xdr:rowOff>131884</xdr:rowOff>
    </xdr:from>
    <xdr:to>
      <xdr:col>13</xdr:col>
      <xdr:colOff>359020</xdr:colOff>
      <xdr:row>52</xdr:row>
      <xdr:rowOff>73269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212725</xdr:colOff>
      <xdr:row>0</xdr:row>
      <xdr:rowOff>0</xdr:rowOff>
    </xdr:from>
    <xdr:to>
      <xdr:col>17</xdr:col>
      <xdr:colOff>92075</xdr:colOff>
      <xdr:row>25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190499</xdr:colOff>
      <xdr:row>31</xdr:row>
      <xdr:rowOff>76199</xdr:rowOff>
    </xdr:from>
    <xdr:to>
      <xdr:col>16</xdr:col>
      <xdr:colOff>228600</xdr:colOff>
      <xdr:row>51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opLeftCell="E73" zoomScale="115" zoomScaleNormal="115" workbookViewId="0">
      <selection activeCell="Q101" sqref="Q101"/>
    </sheetView>
  </sheetViews>
  <sheetFormatPr defaultRowHeight="15"/>
  <cols>
    <col min="1" max="1" width="15" style="80" customWidth="1"/>
    <col min="2" max="15" width="10" style="80" bestFit="1" customWidth="1"/>
    <col min="16" max="16" width="10.140625" style="80" bestFit="1" customWidth="1"/>
    <col min="17" max="17" width="10" style="80" bestFit="1" customWidth="1"/>
    <col min="18" max="16384" width="9.140625" style="80"/>
  </cols>
  <sheetData>
    <row r="1" spans="1:17" ht="15.75" thickBot="1">
      <c r="A1" s="81"/>
      <c r="B1" s="82" t="s">
        <v>13</v>
      </c>
      <c r="C1" s="82" t="s">
        <v>14</v>
      </c>
      <c r="D1" s="82" t="s">
        <v>15</v>
      </c>
      <c r="E1" s="82" t="s">
        <v>16</v>
      </c>
      <c r="F1" s="82" t="s">
        <v>17</v>
      </c>
      <c r="G1" s="82" t="s">
        <v>18</v>
      </c>
      <c r="H1" s="82" t="s">
        <v>19</v>
      </c>
      <c r="I1" s="82" t="s">
        <v>20</v>
      </c>
      <c r="J1" s="82" t="s">
        <v>21</v>
      </c>
      <c r="K1" s="82" t="s">
        <v>22</v>
      </c>
      <c r="L1" s="82" t="s">
        <v>23</v>
      </c>
      <c r="M1" s="82" t="s">
        <v>24</v>
      </c>
      <c r="N1" s="82" t="s">
        <v>25</v>
      </c>
      <c r="O1" s="82" t="s">
        <v>26</v>
      </c>
      <c r="P1" s="82" t="s">
        <v>27</v>
      </c>
      <c r="Q1" s="83" t="s">
        <v>28</v>
      </c>
    </row>
    <row r="2" spans="1:17">
      <c r="A2" s="153" t="s">
        <v>29</v>
      </c>
      <c r="B2" s="151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ht="22.5">
      <c r="A3" s="87" t="s">
        <v>30</v>
      </c>
      <c r="B3" s="114">
        <v>1</v>
      </c>
      <c r="C3" s="88">
        <v>1</v>
      </c>
      <c r="D3" s="88">
        <v>1</v>
      </c>
      <c r="E3" s="88">
        <v>1</v>
      </c>
      <c r="F3" s="88">
        <v>1</v>
      </c>
      <c r="G3" s="88">
        <v>1</v>
      </c>
      <c r="H3" s="88">
        <v>1</v>
      </c>
      <c r="I3" s="88">
        <v>1</v>
      </c>
      <c r="J3" s="88">
        <v>1</v>
      </c>
      <c r="K3" s="88">
        <v>1</v>
      </c>
      <c r="L3" s="88">
        <v>1</v>
      </c>
      <c r="M3" s="88">
        <v>1</v>
      </c>
      <c r="N3" s="88">
        <v>1</v>
      </c>
      <c r="O3" s="88">
        <v>1</v>
      </c>
      <c r="P3" s="88">
        <v>1</v>
      </c>
      <c r="Q3" s="89"/>
    </row>
    <row r="4" spans="1:17" ht="22.5">
      <c r="A4" s="153" t="s">
        <v>31</v>
      </c>
      <c r="B4" s="124">
        <v>1</v>
      </c>
      <c r="C4" s="151">
        <v>1</v>
      </c>
      <c r="D4" s="151">
        <v>1</v>
      </c>
      <c r="E4" s="151">
        <v>1</v>
      </c>
      <c r="F4" s="151">
        <v>1</v>
      </c>
      <c r="G4" s="151">
        <v>1</v>
      </c>
      <c r="H4" s="151">
        <v>1</v>
      </c>
      <c r="I4" s="151">
        <v>1</v>
      </c>
      <c r="J4" s="151">
        <v>1</v>
      </c>
      <c r="K4" s="151">
        <v>1</v>
      </c>
      <c r="L4" s="151">
        <v>1</v>
      </c>
      <c r="M4" s="151">
        <v>1</v>
      </c>
      <c r="N4" s="151">
        <v>1</v>
      </c>
      <c r="O4" s="151">
        <v>1</v>
      </c>
      <c r="P4" s="151">
        <v>1</v>
      </c>
      <c r="Q4" s="152"/>
    </row>
    <row r="5" spans="1:17" ht="22.5">
      <c r="A5" s="87" t="s">
        <v>32</v>
      </c>
      <c r="B5" s="114">
        <v>1</v>
      </c>
      <c r="C5" s="90">
        <v>0</v>
      </c>
      <c r="D5" s="90">
        <v>0</v>
      </c>
      <c r="E5" s="114">
        <v>1</v>
      </c>
      <c r="F5" s="137">
        <v>1</v>
      </c>
      <c r="G5" s="133">
        <v>1</v>
      </c>
      <c r="H5" s="88">
        <v>1</v>
      </c>
      <c r="I5" s="88">
        <v>1</v>
      </c>
      <c r="J5" s="88">
        <v>1</v>
      </c>
      <c r="K5" s="88">
        <v>1</v>
      </c>
      <c r="L5" s="88">
        <v>1</v>
      </c>
      <c r="M5" s="90">
        <v>0</v>
      </c>
      <c r="N5" s="115">
        <v>0</v>
      </c>
      <c r="O5" s="88">
        <v>1</v>
      </c>
      <c r="P5" s="88">
        <v>1</v>
      </c>
      <c r="Q5" s="89"/>
    </row>
    <row r="6" spans="1:17">
      <c r="A6" s="91" t="s">
        <v>33</v>
      </c>
      <c r="B6" s="122">
        <f t="shared" ref="B6:P6" si="0">SUM(B3:B5)</f>
        <v>3</v>
      </c>
      <c r="C6" s="92">
        <f t="shared" si="0"/>
        <v>2</v>
      </c>
      <c r="D6" s="92">
        <f t="shared" si="0"/>
        <v>2</v>
      </c>
      <c r="E6" s="92">
        <f t="shared" si="0"/>
        <v>3</v>
      </c>
      <c r="F6" s="123">
        <f t="shared" si="0"/>
        <v>3</v>
      </c>
      <c r="G6" s="92">
        <f t="shared" si="0"/>
        <v>3</v>
      </c>
      <c r="H6" s="92">
        <f t="shared" si="0"/>
        <v>3</v>
      </c>
      <c r="I6" s="92">
        <f t="shared" si="0"/>
        <v>3</v>
      </c>
      <c r="J6" s="92">
        <f t="shared" si="0"/>
        <v>3</v>
      </c>
      <c r="K6" s="92">
        <f t="shared" si="0"/>
        <v>3</v>
      </c>
      <c r="L6" s="92">
        <f t="shared" si="0"/>
        <v>3</v>
      </c>
      <c r="M6" s="92">
        <f t="shared" si="0"/>
        <v>2</v>
      </c>
      <c r="N6" s="142">
        <f>SUM(N3:N5)</f>
        <v>2</v>
      </c>
      <c r="O6" s="92">
        <f t="shared" si="0"/>
        <v>3</v>
      </c>
      <c r="P6" s="92">
        <f t="shared" si="0"/>
        <v>3</v>
      </c>
      <c r="Q6" s="93">
        <f>AVERAGE(B6:P6)</f>
        <v>2.7333333333333334</v>
      </c>
    </row>
    <row r="7" spans="1:17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1:17" ht="22.5">
      <c r="A8" s="153" t="s">
        <v>34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1:17" ht="45">
      <c r="A9" s="87" t="s">
        <v>35</v>
      </c>
      <c r="B9" s="114">
        <v>1</v>
      </c>
      <c r="C9" s="88">
        <v>1</v>
      </c>
      <c r="D9" s="88">
        <v>1</v>
      </c>
      <c r="E9" s="88">
        <v>1</v>
      </c>
      <c r="F9" s="88">
        <v>1</v>
      </c>
      <c r="G9" s="88">
        <v>1</v>
      </c>
      <c r="H9" s="88">
        <v>1</v>
      </c>
      <c r="I9" s="88">
        <v>1</v>
      </c>
      <c r="J9" s="88">
        <v>1</v>
      </c>
      <c r="K9" s="88">
        <v>1</v>
      </c>
      <c r="L9" s="88">
        <v>1</v>
      </c>
      <c r="M9" s="88">
        <v>1</v>
      </c>
      <c r="N9" s="88">
        <v>1</v>
      </c>
      <c r="O9" s="88">
        <v>1</v>
      </c>
      <c r="P9" s="88">
        <v>1</v>
      </c>
      <c r="Q9" s="89"/>
    </row>
    <row r="10" spans="1:17" ht="33.75">
      <c r="A10" s="153" t="s">
        <v>36</v>
      </c>
      <c r="B10" s="124">
        <v>1</v>
      </c>
      <c r="C10" s="151">
        <v>1</v>
      </c>
      <c r="D10" s="94">
        <v>0</v>
      </c>
      <c r="E10" s="151">
        <v>1</v>
      </c>
      <c r="F10" s="151">
        <v>1</v>
      </c>
      <c r="G10" s="151">
        <v>1</v>
      </c>
      <c r="H10" s="151">
        <v>1</v>
      </c>
      <c r="I10" s="124">
        <v>1</v>
      </c>
      <c r="J10" s="151">
        <v>1</v>
      </c>
      <c r="K10" s="151">
        <v>1</v>
      </c>
      <c r="L10" s="151">
        <v>1</v>
      </c>
      <c r="M10" s="94">
        <v>0</v>
      </c>
      <c r="N10" s="151">
        <v>1</v>
      </c>
      <c r="O10" s="94">
        <v>0</v>
      </c>
      <c r="P10" s="151">
        <v>1</v>
      </c>
      <c r="Q10" s="152"/>
    </row>
    <row r="11" spans="1:17" ht="33.75">
      <c r="A11" s="87" t="s">
        <v>37</v>
      </c>
      <c r="B11" s="115">
        <v>0</v>
      </c>
      <c r="C11" s="90">
        <v>0</v>
      </c>
      <c r="D11" s="90">
        <v>0</v>
      </c>
      <c r="E11" s="115">
        <v>1</v>
      </c>
      <c r="F11" s="90">
        <v>0</v>
      </c>
      <c r="G11" s="115">
        <v>1</v>
      </c>
      <c r="H11" s="90">
        <v>0</v>
      </c>
      <c r="I11" s="137">
        <v>1</v>
      </c>
      <c r="J11" s="90">
        <v>1</v>
      </c>
      <c r="K11" s="88">
        <v>1</v>
      </c>
      <c r="L11" s="88">
        <v>1</v>
      </c>
      <c r="M11" s="133">
        <v>1</v>
      </c>
      <c r="N11" s="90">
        <v>0</v>
      </c>
      <c r="O11" s="90">
        <v>0</v>
      </c>
      <c r="P11" s="90">
        <v>0</v>
      </c>
      <c r="Q11" s="95"/>
    </row>
    <row r="12" spans="1:17">
      <c r="A12" s="91" t="s">
        <v>38</v>
      </c>
      <c r="B12" s="123">
        <f t="shared" ref="B12:P12" si="1">SUM(B9:B11)</f>
        <v>2</v>
      </c>
      <c r="C12" s="92">
        <f t="shared" si="1"/>
        <v>2</v>
      </c>
      <c r="D12" s="92">
        <f t="shared" si="1"/>
        <v>1</v>
      </c>
      <c r="E12" s="123">
        <f t="shared" si="1"/>
        <v>3</v>
      </c>
      <c r="F12" s="92">
        <f t="shared" si="1"/>
        <v>2</v>
      </c>
      <c r="G12" s="123">
        <f t="shared" si="1"/>
        <v>3</v>
      </c>
      <c r="H12" s="92">
        <f t="shared" si="1"/>
        <v>2</v>
      </c>
      <c r="I12" s="123">
        <f t="shared" si="1"/>
        <v>3</v>
      </c>
      <c r="J12" s="92">
        <f t="shared" si="1"/>
        <v>3</v>
      </c>
      <c r="K12" s="92">
        <f t="shared" si="1"/>
        <v>3</v>
      </c>
      <c r="L12" s="92">
        <f t="shared" si="1"/>
        <v>3</v>
      </c>
      <c r="M12" s="92">
        <f t="shared" si="1"/>
        <v>2</v>
      </c>
      <c r="N12" s="92">
        <f t="shared" si="1"/>
        <v>2</v>
      </c>
      <c r="O12" s="92">
        <f t="shared" si="1"/>
        <v>1</v>
      </c>
      <c r="P12" s="92">
        <f t="shared" si="1"/>
        <v>2</v>
      </c>
      <c r="Q12" s="93">
        <f>AVERAGE(B12:P12)</f>
        <v>2.2666666666666666</v>
      </c>
    </row>
    <row r="13" spans="1:17">
      <c r="A13" s="87"/>
      <c r="B13" s="88"/>
      <c r="C13" s="88"/>
      <c r="D13" s="90"/>
      <c r="E13" s="88"/>
      <c r="F13" s="90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1:17">
      <c r="A14" s="153" t="s">
        <v>39</v>
      </c>
      <c r="B14" s="151"/>
      <c r="C14" s="151"/>
      <c r="D14" s="94"/>
      <c r="E14" s="151"/>
      <c r="F14" s="94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2"/>
    </row>
    <row r="15" spans="1:17" ht="33.75">
      <c r="A15" s="87" t="s">
        <v>40</v>
      </c>
      <c r="B15" s="115">
        <v>0</v>
      </c>
      <c r="C15" s="88">
        <v>1</v>
      </c>
      <c r="D15" s="115">
        <v>1</v>
      </c>
      <c r="E15" s="138">
        <v>0</v>
      </c>
      <c r="F15" s="115">
        <v>1</v>
      </c>
      <c r="G15" s="88">
        <v>1</v>
      </c>
      <c r="H15" s="88">
        <v>1</v>
      </c>
      <c r="I15" s="88">
        <v>1</v>
      </c>
      <c r="J15" s="88">
        <v>1</v>
      </c>
      <c r="K15" s="88">
        <v>1</v>
      </c>
      <c r="L15" s="88">
        <v>1</v>
      </c>
      <c r="M15" s="88">
        <v>1</v>
      </c>
      <c r="N15" s="88">
        <v>1</v>
      </c>
      <c r="O15" s="88">
        <v>1</v>
      </c>
      <c r="P15" s="88">
        <v>1</v>
      </c>
      <c r="Q15" s="89"/>
    </row>
    <row r="16" spans="1:17" ht="33.75">
      <c r="A16" s="153" t="s">
        <v>41</v>
      </c>
      <c r="B16" s="124">
        <v>1</v>
      </c>
      <c r="C16" s="151">
        <v>1</v>
      </c>
      <c r="D16" s="94">
        <v>0</v>
      </c>
      <c r="E16" s="94">
        <v>0</v>
      </c>
      <c r="F16" s="94">
        <v>0</v>
      </c>
      <c r="G16" s="125">
        <v>1</v>
      </c>
      <c r="H16" s="94">
        <v>0</v>
      </c>
      <c r="I16" s="140">
        <v>1</v>
      </c>
      <c r="J16" s="151">
        <v>1</v>
      </c>
      <c r="K16" s="151">
        <v>1</v>
      </c>
      <c r="L16" s="151">
        <v>1</v>
      </c>
      <c r="M16" s="94">
        <v>0</v>
      </c>
      <c r="N16" s="151">
        <v>1</v>
      </c>
      <c r="O16" s="151">
        <v>1</v>
      </c>
      <c r="P16" s="151">
        <v>1</v>
      </c>
      <c r="Q16" s="152"/>
    </row>
    <row r="17" spans="1:17" ht="33.75">
      <c r="A17" s="87" t="s">
        <v>42</v>
      </c>
      <c r="B17" s="115">
        <v>0</v>
      </c>
      <c r="C17" s="90">
        <v>0</v>
      </c>
      <c r="D17" s="88">
        <v>1</v>
      </c>
      <c r="E17" s="114">
        <v>1</v>
      </c>
      <c r="F17" s="137">
        <v>1</v>
      </c>
      <c r="G17" s="115">
        <v>1</v>
      </c>
      <c r="H17" s="90">
        <v>0</v>
      </c>
      <c r="I17" s="137">
        <v>0</v>
      </c>
      <c r="J17" s="90">
        <v>0</v>
      </c>
      <c r="K17" s="90">
        <v>0</v>
      </c>
      <c r="L17" s="90">
        <v>0</v>
      </c>
      <c r="M17" s="133">
        <v>0</v>
      </c>
      <c r="N17" s="90">
        <v>0</v>
      </c>
      <c r="O17" s="88">
        <v>1</v>
      </c>
      <c r="P17" s="90">
        <v>0</v>
      </c>
      <c r="Q17" s="89"/>
    </row>
    <row r="18" spans="1:17">
      <c r="A18" s="91" t="s">
        <v>43</v>
      </c>
      <c r="B18" s="123">
        <f t="shared" ref="B18:P18" si="2">SUM(B15:B17)</f>
        <v>1</v>
      </c>
      <c r="C18" s="92">
        <f t="shared" si="2"/>
        <v>2</v>
      </c>
      <c r="D18" s="122">
        <f t="shared" si="2"/>
        <v>2</v>
      </c>
      <c r="E18" s="92">
        <f t="shared" si="2"/>
        <v>1</v>
      </c>
      <c r="F18" s="139">
        <f t="shared" si="2"/>
        <v>2</v>
      </c>
      <c r="G18" s="123">
        <f t="shared" si="2"/>
        <v>3</v>
      </c>
      <c r="H18" s="92">
        <f t="shared" si="2"/>
        <v>1</v>
      </c>
      <c r="I18" s="142">
        <f t="shared" si="2"/>
        <v>2</v>
      </c>
      <c r="J18" s="92">
        <f t="shared" si="2"/>
        <v>2</v>
      </c>
      <c r="K18" s="92">
        <f t="shared" si="2"/>
        <v>2</v>
      </c>
      <c r="L18" s="92">
        <f t="shared" si="2"/>
        <v>2</v>
      </c>
      <c r="M18" s="92">
        <f t="shared" si="2"/>
        <v>1</v>
      </c>
      <c r="N18" s="92">
        <f t="shared" si="2"/>
        <v>2</v>
      </c>
      <c r="O18" s="92">
        <f t="shared" si="2"/>
        <v>3</v>
      </c>
      <c r="P18" s="92">
        <f t="shared" si="2"/>
        <v>2</v>
      </c>
      <c r="Q18" s="93">
        <f>AVERAGE(B18:P18)</f>
        <v>1.8666666666666667</v>
      </c>
    </row>
    <row r="19" spans="1:17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90"/>
      <c r="L19" s="88"/>
      <c r="M19" s="88"/>
      <c r="N19" s="88"/>
      <c r="O19" s="88"/>
      <c r="P19" s="88"/>
      <c r="Q19" s="89"/>
    </row>
    <row r="20" spans="1:17" ht="22.5">
      <c r="A20" s="153" t="s">
        <v>44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94"/>
      <c r="L20" s="151"/>
      <c r="M20" s="151"/>
      <c r="N20" s="151"/>
      <c r="O20" s="151"/>
      <c r="P20" s="151"/>
      <c r="Q20" s="152"/>
    </row>
    <row r="21" spans="1:17" ht="33.75">
      <c r="A21" s="87" t="s">
        <v>45</v>
      </c>
      <c r="B21" s="159">
        <v>0.2</v>
      </c>
      <c r="C21" s="114">
        <v>0.2</v>
      </c>
      <c r="D21" s="137">
        <v>0.2</v>
      </c>
      <c r="E21" s="88">
        <v>0.2</v>
      </c>
      <c r="F21" s="115">
        <v>0.2</v>
      </c>
      <c r="G21" s="88">
        <v>0.2</v>
      </c>
      <c r="H21" s="90">
        <v>0</v>
      </c>
      <c r="I21" s="137">
        <v>0</v>
      </c>
      <c r="J21" s="90">
        <v>0</v>
      </c>
      <c r="K21" s="90">
        <v>0</v>
      </c>
      <c r="L21" s="115">
        <v>0.2</v>
      </c>
      <c r="M21" s="88">
        <v>0.2</v>
      </c>
      <c r="N21" s="88">
        <v>0.2</v>
      </c>
      <c r="O21" s="88">
        <v>0.2</v>
      </c>
      <c r="P21" s="88">
        <v>0.2</v>
      </c>
      <c r="Q21" s="89"/>
    </row>
    <row r="22" spans="1:17" ht="22.5">
      <c r="A22" s="153" t="s">
        <v>46</v>
      </c>
      <c r="B22" s="125">
        <v>0</v>
      </c>
      <c r="C22" s="151">
        <v>0.2</v>
      </c>
      <c r="D22" s="133">
        <v>0.2</v>
      </c>
      <c r="E22" s="151">
        <v>0.2</v>
      </c>
      <c r="F22" s="140">
        <v>0.2</v>
      </c>
      <c r="G22" s="140">
        <v>0.2</v>
      </c>
      <c r="H22" s="94">
        <v>0</v>
      </c>
      <c r="I22" s="140">
        <v>0</v>
      </c>
      <c r="J22" s="151">
        <v>0.2</v>
      </c>
      <c r="K22" s="94">
        <v>0</v>
      </c>
      <c r="L22" s="130">
        <v>0.2</v>
      </c>
      <c r="M22" s="133">
        <v>0.2</v>
      </c>
      <c r="N22" s="125">
        <v>0.2</v>
      </c>
      <c r="O22" s="94">
        <v>0</v>
      </c>
      <c r="P22" s="151">
        <v>0.2</v>
      </c>
      <c r="Q22" s="152"/>
    </row>
    <row r="23" spans="1:17" ht="33.75">
      <c r="A23" s="87" t="s">
        <v>47</v>
      </c>
      <c r="B23" s="115">
        <v>0</v>
      </c>
      <c r="C23" s="88">
        <v>0.2</v>
      </c>
      <c r="D23" s="88">
        <v>0.2</v>
      </c>
      <c r="E23" s="88">
        <v>0.2</v>
      </c>
      <c r="F23" s="137">
        <v>0.2</v>
      </c>
      <c r="G23" s="88">
        <v>0.2</v>
      </c>
      <c r="H23" s="90">
        <v>0</v>
      </c>
      <c r="I23" s="114">
        <v>0.2</v>
      </c>
      <c r="J23" s="90">
        <v>0</v>
      </c>
      <c r="K23" s="88">
        <v>0.2</v>
      </c>
      <c r="L23" s="90">
        <v>0</v>
      </c>
      <c r="M23" s="115">
        <v>0</v>
      </c>
      <c r="N23" s="90">
        <v>0</v>
      </c>
      <c r="O23" s="88">
        <v>0.2</v>
      </c>
      <c r="P23" s="88">
        <v>0.2</v>
      </c>
      <c r="Q23" s="89"/>
    </row>
    <row r="24" spans="1:17" ht="22.5">
      <c r="A24" s="153" t="s">
        <v>48</v>
      </c>
      <c r="B24" s="145">
        <v>0.2</v>
      </c>
      <c r="C24" s="151">
        <v>0.2</v>
      </c>
      <c r="D24" s="151">
        <v>0.2</v>
      </c>
      <c r="E24" s="151">
        <v>0.2</v>
      </c>
      <c r="F24" s="151">
        <v>0.2</v>
      </c>
      <c r="G24" s="151">
        <v>0.2</v>
      </c>
      <c r="H24" s="151">
        <v>0.2</v>
      </c>
      <c r="I24" s="151">
        <v>0.2</v>
      </c>
      <c r="J24" s="151">
        <v>0.2</v>
      </c>
      <c r="K24" s="151">
        <v>0.2</v>
      </c>
      <c r="L24" s="151">
        <v>0.2</v>
      </c>
      <c r="M24" s="160">
        <v>0.2</v>
      </c>
      <c r="N24" s="151">
        <v>0.2</v>
      </c>
      <c r="O24" s="151">
        <v>0.2</v>
      </c>
      <c r="P24" s="151">
        <v>0.2</v>
      </c>
      <c r="Q24" s="152"/>
    </row>
    <row r="25" spans="1:17" ht="22.5">
      <c r="A25" s="87" t="s">
        <v>49</v>
      </c>
      <c r="B25" s="137">
        <v>0.2</v>
      </c>
      <c r="C25" s="88">
        <v>0.2</v>
      </c>
      <c r="D25" s="88">
        <v>0.2</v>
      </c>
      <c r="E25" s="88">
        <v>0.2</v>
      </c>
      <c r="F25" s="88">
        <v>0.2</v>
      </c>
      <c r="G25" s="137">
        <v>0.2</v>
      </c>
      <c r="H25" s="88">
        <v>0.2</v>
      </c>
      <c r="I25" s="88">
        <v>0.2</v>
      </c>
      <c r="J25" s="88">
        <v>0.2</v>
      </c>
      <c r="K25" s="88">
        <v>0.2</v>
      </c>
      <c r="L25" s="88">
        <v>0.2</v>
      </c>
      <c r="M25" s="88">
        <v>0.2</v>
      </c>
      <c r="N25" s="88">
        <v>0.2</v>
      </c>
      <c r="O25" s="88">
        <v>0.2</v>
      </c>
      <c r="P25" s="88">
        <v>0.2</v>
      </c>
      <c r="Q25" s="89"/>
    </row>
    <row r="26" spans="1:17" ht="22.5">
      <c r="A26" s="153" t="s">
        <v>50</v>
      </c>
      <c r="B26" s="125">
        <v>0</v>
      </c>
      <c r="C26" s="114">
        <v>0.2</v>
      </c>
      <c r="D26" s="124">
        <v>0.2</v>
      </c>
      <c r="E26" s="151">
        <v>0.2</v>
      </c>
      <c r="F26" s="151">
        <v>0.2</v>
      </c>
      <c r="G26" s="140">
        <v>0.2</v>
      </c>
      <c r="H26" s="151">
        <v>0.2</v>
      </c>
      <c r="I26" s="151">
        <v>0.2</v>
      </c>
      <c r="J26" s="151">
        <v>0.2</v>
      </c>
      <c r="K26" s="151">
        <v>0.2</v>
      </c>
      <c r="L26" s="94">
        <v>0</v>
      </c>
      <c r="M26" s="151">
        <v>0.2</v>
      </c>
      <c r="N26" s="151">
        <v>0.2</v>
      </c>
      <c r="O26" s="151">
        <v>0.2</v>
      </c>
      <c r="P26" s="151">
        <v>0.2</v>
      </c>
      <c r="Q26" s="152"/>
    </row>
    <row r="27" spans="1:17" ht="22.5">
      <c r="A27" s="87" t="s">
        <v>51</v>
      </c>
      <c r="B27" s="115">
        <v>0</v>
      </c>
      <c r="C27" s="88">
        <v>0.2</v>
      </c>
      <c r="D27" s="90">
        <v>0</v>
      </c>
      <c r="E27" s="137">
        <v>0.2</v>
      </c>
      <c r="F27" s="90">
        <v>0</v>
      </c>
      <c r="G27" s="88">
        <v>0.2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88">
        <v>0.2</v>
      </c>
      <c r="O27" s="90">
        <v>0</v>
      </c>
      <c r="P27" s="137">
        <v>0.2</v>
      </c>
      <c r="Q27" s="95"/>
    </row>
    <row r="28" spans="1:17" ht="22.5">
      <c r="A28" s="153" t="s">
        <v>52</v>
      </c>
      <c r="B28" s="145">
        <v>0.2</v>
      </c>
      <c r="C28" s="140">
        <v>0.2</v>
      </c>
      <c r="D28" s="94">
        <v>0</v>
      </c>
      <c r="E28" s="151">
        <v>0.2</v>
      </c>
      <c r="F28" s="94">
        <v>0</v>
      </c>
      <c r="G28" s="151">
        <v>0.2</v>
      </c>
      <c r="H28" s="125">
        <v>0</v>
      </c>
      <c r="I28" s="94">
        <v>0</v>
      </c>
      <c r="J28" s="140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140">
        <v>0.2</v>
      </c>
      <c r="Q28" s="97"/>
    </row>
    <row r="29" spans="1:17" ht="22.5">
      <c r="A29" s="87" t="s">
        <v>53</v>
      </c>
      <c r="B29" s="137">
        <v>0.2</v>
      </c>
      <c r="C29" s="137">
        <v>0.2</v>
      </c>
      <c r="D29" s="90">
        <v>0</v>
      </c>
      <c r="E29" s="147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115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5"/>
    </row>
    <row r="30" spans="1:17" ht="33.75">
      <c r="A30" s="153" t="s">
        <v>54</v>
      </c>
      <c r="B30" s="145">
        <v>0.2</v>
      </c>
      <c r="C30" s="151">
        <v>0.2</v>
      </c>
      <c r="D30" s="151">
        <v>0.2</v>
      </c>
      <c r="E30" s="151">
        <v>0.2</v>
      </c>
      <c r="F30" s="125">
        <v>0.2</v>
      </c>
      <c r="G30" s="151">
        <v>0.2</v>
      </c>
      <c r="H30" s="151">
        <v>0.2</v>
      </c>
      <c r="I30" s="151">
        <v>0.2</v>
      </c>
      <c r="J30" s="124">
        <v>0.2</v>
      </c>
      <c r="K30" s="151">
        <v>0.2</v>
      </c>
      <c r="L30" s="151">
        <v>0.2</v>
      </c>
      <c r="M30" s="151">
        <v>0.2</v>
      </c>
      <c r="N30" s="151">
        <v>0.2</v>
      </c>
      <c r="O30" s="151">
        <v>0.2</v>
      </c>
      <c r="P30" s="151">
        <v>0.2</v>
      </c>
      <c r="Q30" s="152"/>
    </row>
    <row r="31" spans="1:17" ht="22.5">
      <c r="A31" s="87" t="s">
        <v>55</v>
      </c>
      <c r="B31" s="115">
        <v>0</v>
      </c>
      <c r="C31" s="88">
        <v>0.2</v>
      </c>
      <c r="D31" s="115">
        <v>0.2</v>
      </c>
      <c r="E31" s="88">
        <v>0.2</v>
      </c>
      <c r="F31" s="88">
        <v>0.2</v>
      </c>
      <c r="G31" s="115">
        <v>0.2</v>
      </c>
      <c r="H31" s="90">
        <v>0</v>
      </c>
      <c r="I31" s="88">
        <v>0.2</v>
      </c>
      <c r="J31" s="88">
        <v>0.2</v>
      </c>
      <c r="K31" s="115">
        <v>0</v>
      </c>
      <c r="L31" s="90">
        <v>0</v>
      </c>
      <c r="M31" s="137">
        <v>0.2</v>
      </c>
      <c r="N31" s="88">
        <v>0.2</v>
      </c>
      <c r="O31" s="88">
        <v>0.2</v>
      </c>
      <c r="P31" s="88">
        <v>0.2</v>
      </c>
      <c r="Q31" s="89"/>
    </row>
    <row r="32" spans="1:17" ht="22.5">
      <c r="A32" s="153" t="s">
        <v>56</v>
      </c>
      <c r="B32" s="145">
        <v>0.2</v>
      </c>
      <c r="C32" s="151">
        <v>0.2</v>
      </c>
      <c r="D32" s="151">
        <v>0.2</v>
      </c>
      <c r="E32" s="151">
        <v>0.2</v>
      </c>
      <c r="F32" s="151">
        <v>0.2</v>
      </c>
      <c r="G32" s="151">
        <v>0.2</v>
      </c>
      <c r="H32" s="151">
        <v>0.2</v>
      </c>
      <c r="I32" s="151">
        <v>0.2</v>
      </c>
      <c r="J32" s="151">
        <v>0.2</v>
      </c>
      <c r="K32" s="151">
        <v>0.2</v>
      </c>
      <c r="L32" s="130">
        <v>0.2</v>
      </c>
      <c r="M32" s="140">
        <v>0.2</v>
      </c>
      <c r="N32" s="151">
        <v>0.2</v>
      </c>
      <c r="O32" s="151">
        <v>0.2</v>
      </c>
      <c r="P32" s="151">
        <v>0.2</v>
      </c>
      <c r="Q32" s="152"/>
    </row>
    <row r="33" spans="1:17" ht="33.75">
      <c r="A33" s="87" t="s">
        <v>57</v>
      </c>
      <c r="B33" s="137">
        <v>0.2</v>
      </c>
      <c r="C33" s="88">
        <v>0.2</v>
      </c>
      <c r="D33" s="88">
        <v>0.2</v>
      </c>
      <c r="E33" s="88">
        <v>0.2</v>
      </c>
      <c r="F33" s="137">
        <v>0.2</v>
      </c>
      <c r="G33" s="88">
        <v>0.2</v>
      </c>
      <c r="H33" s="88">
        <v>0.2</v>
      </c>
      <c r="I33" s="88">
        <v>0.2</v>
      </c>
      <c r="J33" s="114">
        <v>0.2</v>
      </c>
      <c r="K33" s="88">
        <v>0.2</v>
      </c>
      <c r="L33" s="88">
        <v>0.2</v>
      </c>
      <c r="M33" s="137">
        <v>0.2</v>
      </c>
      <c r="N33" s="88">
        <v>0.2</v>
      </c>
      <c r="O33" s="88">
        <v>0.2</v>
      </c>
      <c r="P33" s="88">
        <v>0.2</v>
      </c>
      <c r="Q33" s="89"/>
    </row>
    <row r="34" spans="1:17" ht="22.5">
      <c r="A34" s="153" t="s">
        <v>58</v>
      </c>
      <c r="B34" s="145">
        <v>0.2</v>
      </c>
      <c r="C34" s="140">
        <v>0.2</v>
      </c>
      <c r="D34" s="94">
        <v>0</v>
      </c>
      <c r="E34" s="151">
        <v>0.2</v>
      </c>
      <c r="F34" s="130">
        <v>0.2</v>
      </c>
      <c r="G34" s="133">
        <v>0</v>
      </c>
      <c r="H34" s="94">
        <v>0</v>
      </c>
      <c r="I34" s="94">
        <v>0</v>
      </c>
      <c r="J34" s="157">
        <v>0.2</v>
      </c>
      <c r="K34" s="94">
        <v>0</v>
      </c>
      <c r="L34" s="94">
        <v>0</v>
      </c>
      <c r="M34" s="140">
        <v>0.2</v>
      </c>
      <c r="N34" s="151">
        <v>0.2</v>
      </c>
      <c r="O34" s="94">
        <v>0</v>
      </c>
      <c r="P34" s="125">
        <v>0.2</v>
      </c>
      <c r="Q34" s="97"/>
    </row>
    <row r="35" spans="1:17" ht="22.5">
      <c r="A35" s="87" t="s">
        <v>59</v>
      </c>
      <c r="B35" s="115">
        <v>0</v>
      </c>
      <c r="C35" s="88">
        <v>0.2</v>
      </c>
      <c r="D35" s="88">
        <v>0</v>
      </c>
      <c r="E35" s="88">
        <v>0.2</v>
      </c>
      <c r="F35" s="115">
        <v>0.2</v>
      </c>
      <c r="G35" s="138">
        <v>0</v>
      </c>
      <c r="H35" s="90">
        <v>0</v>
      </c>
      <c r="I35" s="156">
        <v>0.2</v>
      </c>
      <c r="J35" s="88">
        <v>0.2</v>
      </c>
      <c r="K35" s="88">
        <v>0.2</v>
      </c>
      <c r="L35" s="88">
        <v>0.2</v>
      </c>
      <c r="M35" s="147">
        <v>0.2</v>
      </c>
      <c r="N35" s="114">
        <v>0</v>
      </c>
      <c r="O35" s="88">
        <v>0.2</v>
      </c>
      <c r="P35" s="88">
        <v>0.2</v>
      </c>
      <c r="Q35" s="89"/>
    </row>
    <row r="36" spans="1:17">
      <c r="A36" s="91" t="s">
        <v>60</v>
      </c>
      <c r="B36" s="142">
        <f t="shared" ref="B36:P36" si="3">SUM(B21:B35)</f>
        <v>1.7999999999999998</v>
      </c>
      <c r="C36" s="123">
        <f t="shared" si="3"/>
        <v>3.0000000000000004</v>
      </c>
      <c r="D36" s="136">
        <f t="shared" si="3"/>
        <v>1.9999999999999998</v>
      </c>
      <c r="E36" s="123">
        <f t="shared" si="3"/>
        <v>2.8000000000000003</v>
      </c>
      <c r="F36" s="122">
        <f t="shared" si="3"/>
        <v>2.4</v>
      </c>
      <c r="G36" s="138">
        <f t="shared" si="3"/>
        <v>2.4</v>
      </c>
      <c r="H36" s="136">
        <f t="shared" si="3"/>
        <v>1.2</v>
      </c>
      <c r="I36" s="157">
        <f t="shared" si="3"/>
        <v>1.7999999999999998</v>
      </c>
      <c r="J36" s="157">
        <f t="shared" si="3"/>
        <v>1.9999999999999998</v>
      </c>
      <c r="K36" s="157">
        <f t="shared" si="3"/>
        <v>1.5999999999999999</v>
      </c>
      <c r="L36" s="157">
        <f t="shared" si="3"/>
        <v>1.5999999999999999</v>
      </c>
      <c r="M36" s="92">
        <f t="shared" si="3"/>
        <v>2.1999999999999997</v>
      </c>
      <c r="N36" s="92">
        <f t="shared" si="3"/>
        <v>2.1999999999999997</v>
      </c>
      <c r="O36" s="92">
        <f t="shared" si="3"/>
        <v>1.9999999999999998</v>
      </c>
      <c r="P36" s="123">
        <f t="shared" si="3"/>
        <v>2.8000000000000003</v>
      </c>
      <c r="Q36" s="93">
        <f>AVERAGE(B36:P36)</f>
        <v>2.12</v>
      </c>
    </row>
    <row r="37" spans="1:17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8" spans="1:17" ht="22.5">
      <c r="A38" s="153" t="s">
        <v>61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2"/>
    </row>
    <row r="39" spans="1:17" ht="33.75">
      <c r="A39" s="87" t="s">
        <v>62</v>
      </c>
      <c r="B39" s="114">
        <v>1</v>
      </c>
      <c r="C39" s="88">
        <v>1</v>
      </c>
      <c r="D39" s="88">
        <v>1</v>
      </c>
      <c r="E39" s="88">
        <v>1</v>
      </c>
      <c r="F39" s="88">
        <v>1</v>
      </c>
      <c r="G39" s="88">
        <v>1</v>
      </c>
      <c r="H39" s="88">
        <v>1</v>
      </c>
      <c r="I39" s="88">
        <v>1</v>
      </c>
      <c r="J39" s="137">
        <v>1</v>
      </c>
      <c r="K39" s="88">
        <v>1</v>
      </c>
      <c r="L39" s="88">
        <v>1</v>
      </c>
      <c r="M39" s="88">
        <v>1</v>
      </c>
      <c r="N39" s="88">
        <v>1</v>
      </c>
      <c r="O39" s="88">
        <v>1</v>
      </c>
      <c r="P39" s="88">
        <v>1</v>
      </c>
      <c r="Q39" s="89"/>
    </row>
    <row r="40" spans="1:17" ht="33.75">
      <c r="A40" s="153" t="s">
        <v>63</v>
      </c>
      <c r="B40" s="125">
        <v>0</v>
      </c>
      <c r="C40" s="151">
        <v>1</v>
      </c>
      <c r="D40" s="151">
        <v>1</v>
      </c>
      <c r="E40" s="151">
        <v>1</v>
      </c>
      <c r="F40" s="94">
        <v>0</v>
      </c>
      <c r="G40" s="94">
        <v>0</v>
      </c>
      <c r="H40" s="151">
        <v>1</v>
      </c>
      <c r="I40" s="138">
        <v>1</v>
      </c>
      <c r="J40" s="94">
        <v>0</v>
      </c>
      <c r="K40" s="151">
        <v>1</v>
      </c>
      <c r="L40" s="124">
        <v>1</v>
      </c>
      <c r="M40" s="151">
        <v>1</v>
      </c>
      <c r="N40" s="151">
        <v>1</v>
      </c>
      <c r="O40" s="151">
        <v>1</v>
      </c>
      <c r="P40" s="151">
        <v>1</v>
      </c>
      <c r="Q40" s="152"/>
    </row>
    <row r="41" spans="1:17" ht="22.5">
      <c r="A41" s="87" t="s">
        <v>64</v>
      </c>
      <c r="B41" s="115">
        <v>0</v>
      </c>
      <c r="C41" s="88">
        <v>1</v>
      </c>
      <c r="D41" s="114">
        <v>0</v>
      </c>
      <c r="E41" s="137">
        <v>1</v>
      </c>
      <c r="F41" s="90">
        <v>0</v>
      </c>
      <c r="G41" s="90">
        <v>0</v>
      </c>
      <c r="H41" s="90">
        <v>0</v>
      </c>
      <c r="I41" s="115">
        <v>1</v>
      </c>
      <c r="J41" s="90">
        <v>0</v>
      </c>
      <c r="K41" s="90">
        <v>0</v>
      </c>
      <c r="L41" s="115">
        <v>1</v>
      </c>
      <c r="M41" s="114">
        <v>1</v>
      </c>
      <c r="N41" s="90">
        <v>0</v>
      </c>
      <c r="O41" s="115">
        <v>1</v>
      </c>
      <c r="P41" s="88">
        <v>1</v>
      </c>
      <c r="Q41" s="89"/>
    </row>
    <row r="42" spans="1:17">
      <c r="A42" s="91" t="s">
        <v>65</v>
      </c>
      <c r="B42" s="123">
        <f t="shared" ref="B42:P42" si="4">SUM(B39:B41)</f>
        <v>1</v>
      </c>
      <c r="C42" s="92">
        <f t="shared" si="4"/>
        <v>3</v>
      </c>
      <c r="D42" s="92">
        <f t="shared" si="4"/>
        <v>2</v>
      </c>
      <c r="E42" s="122">
        <f t="shared" si="4"/>
        <v>3</v>
      </c>
      <c r="F42" s="92">
        <f t="shared" si="4"/>
        <v>1</v>
      </c>
      <c r="G42" s="92">
        <f t="shared" si="4"/>
        <v>1</v>
      </c>
      <c r="H42" s="92">
        <f t="shared" si="4"/>
        <v>2</v>
      </c>
      <c r="I42" s="136">
        <f t="shared" si="4"/>
        <v>3</v>
      </c>
      <c r="J42" s="142">
        <f t="shared" si="4"/>
        <v>1</v>
      </c>
      <c r="K42" s="92">
        <f t="shared" si="4"/>
        <v>2</v>
      </c>
      <c r="L42" s="123">
        <f t="shared" si="4"/>
        <v>3</v>
      </c>
      <c r="M42" s="92">
        <f t="shared" si="4"/>
        <v>3</v>
      </c>
      <c r="N42" s="92">
        <f t="shared" si="4"/>
        <v>2</v>
      </c>
      <c r="O42" s="123">
        <f t="shared" si="4"/>
        <v>3</v>
      </c>
      <c r="P42" s="92">
        <f t="shared" si="4"/>
        <v>3</v>
      </c>
      <c r="Q42" s="93">
        <f>AVERAGE(B42:P42)</f>
        <v>2.2000000000000002</v>
      </c>
    </row>
    <row r="43" spans="1:17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9"/>
    </row>
    <row r="44" spans="1:17" ht="22.5">
      <c r="A44" s="153" t="s">
        <v>66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2"/>
    </row>
    <row r="45" spans="1:17" ht="22.5">
      <c r="A45" s="98" t="s">
        <v>67</v>
      </c>
      <c r="B45" s="126">
        <v>1</v>
      </c>
      <c r="C45" s="99">
        <v>1</v>
      </c>
      <c r="D45" s="99">
        <v>1</v>
      </c>
      <c r="E45" s="99">
        <v>1</v>
      </c>
      <c r="F45" s="99">
        <v>1</v>
      </c>
      <c r="G45" s="127">
        <v>1</v>
      </c>
      <c r="H45" s="99">
        <v>1</v>
      </c>
      <c r="I45" s="99">
        <v>1</v>
      </c>
      <c r="J45" s="99">
        <v>1</v>
      </c>
      <c r="K45" s="99">
        <v>1</v>
      </c>
      <c r="L45" s="99">
        <v>1</v>
      </c>
      <c r="M45" s="99">
        <v>1</v>
      </c>
      <c r="N45" s="99">
        <v>1</v>
      </c>
      <c r="O45" s="99">
        <v>1</v>
      </c>
      <c r="P45" s="99">
        <v>1</v>
      </c>
      <c r="Q45" s="101"/>
    </row>
    <row r="46" spans="1:17" ht="22.5">
      <c r="A46" s="98" t="s">
        <v>68</v>
      </c>
      <c r="B46" s="127">
        <v>0</v>
      </c>
      <c r="C46" s="100">
        <v>0</v>
      </c>
      <c r="D46" s="127">
        <v>1</v>
      </c>
      <c r="E46" s="141">
        <v>1</v>
      </c>
      <c r="F46" s="100">
        <v>0</v>
      </c>
      <c r="G46" s="147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32">
        <v>1</v>
      </c>
      <c r="P46" s="100">
        <v>0</v>
      </c>
      <c r="Q46" s="102"/>
    </row>
    <row r="47" spans="1:17" ht="22.5">
      <c r="A47" s="87" t="s">
        <v>69</v>
      </c>
      <c r="B47" s="114">
        <v>1</v>
      </c>
      <c r="C47" s="88">
        <v>1</v>
      </c>
      <c r="D47" s="88">
        <v>1</v>
      </c>
      <c r="E47" s="88">
        <v>1</v>
      </c>
      <c r="F47" s="88">
        <v>1</v>
      </c>
      <c r="G47" s="88">
        <v>1</v>
      </c>
      <c r="H47" s="88">
        <v>1</v>
      </c>
      <c r="I47" s="88">
        <v>1</v>
      </c>
      <c r="J47" s="88">
        <v>1</v>
      </c>
      <c r="K47" s="88">
        <v>1</v>
      </c>
      <c r="L47" s="88">
        <v>1</v>
      </c>
      <c r="M47" s="88">
        <v>1</v>
      </c>
      <c r="N47" s="88">
        <v>1</v>
      </c>
      <c r="O47" s="88">
        <v>1</v>
      </c>
      <c r="P47" s="88">
        <v>1</v>
      </c>
      <c r="Q47" s="89"/>
    </row>
    <row r="48" spans="1:17" ht="33.75">
      <c r="A48" s="153" t="s">
        <v>70</v>
      </c>
      <c r="B48" s="124">
        <v>1</v>
      </c>
      <c r="C48" s="151">
        <v>1</v>
      </c>
      <c r="D48" s="151">
        <v>1</v>
      </c>
      <c r="E48" s="151">
        <v>1</v>
      </c>
      <c r="F48" s="151">
        <v>1</v>
      </c>
      <c r="G48" s="124">
        <v>1</v>
      </c>
      <c r="H48" s="151">
        <v>1</v>
      </c>
      <c r="I48" s="151">
        <v>1</v>
      </c>
      <c r="J48" s="151">
        <v>1</v>
      </c>
      <c r="K48" s="151">
        <v>1</v>
      </c>
      <c r="L48" s="151">
        <v>1</v>
      </c>
      <c r="M48" s="151">
        <v>1</v>
      </c>
      <c r="N48" s="151">
        <v>1</v>
      </c>
      <c r="O48" s="151">
        <v>1</v>
      </c>
      <c r="P48" s="151">
        <v>1</v>
      </c>
      <c r="Q48" s="152"/>
    </row>
    <row r="49" spans="1:17">
      <c r="A49" s="91" t="s">
        <v>71</v>
      </c>
      <c r="B49" s="123">
        <v>3</v>
      </c>
      <c r="C49" s="92">
        <v>3</v>
      </c>
      <c r="D49" s="92">
        <v>3</v>
      </c>
      <c r="E49" s="122">
        <v>3</v>
      </c>
      <c r="F49" s="92">
        <v>3</v>
      </c>
      <c r="G49" s="122">
        <v>3</v>
      </c>
      <c r="H49" s="92">
        <v>3</v>
      </c>
      <c r="I49" s="92">
        <v>3</v>
      </c>
      <c r="J49" s="92">
        <v>3</v>
      </c>
      <c r="K49" s="92">
        <v>3</v>
      </c>
      <c r="L49" s="92">
        <v>3</v>
      </c>
      <c r="M49" s="92">
        <v>3</v>
      </c>
      <c r="N49" s="92">
        <v>3</v>
      </c>
      <c r="O49" s="123">
        <v>3</v>
      </c>
      <c r="P49" s="92">
        <v>3</v>
      </c>
      <c r="Q49" s="93">
        <f>AVERAGE(B49:P49)</f>
        <v>3</v>
      </c>
    </row>
    <row r="50" spans="1:17">
      <c r="A50" s="153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2"/>
    </row>
    <row r="51" spans="1:17" ht="22.5">
      <c r="A51" s="87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9"/>
    </row>
    <row r="52" spans="1:17" ht="33.75">
      <c r="A52" s="153" t="s">
        <v>73</v>
      </c>
      <c r="B52" s="124">
        <v>1</v>
      </c>
      <c r="C52" s="94">
        <v>0</v>
      </c>
      <c r="D52" s="124">
        <v>0</v>
      </c>
      <c r="E52" s="151">
        <v>1</v>
      </c>
      <c r="F52" s="94">
        <v>0</v>
      </c>
      <c r="G52" s="125">
        <v>1</v>
      </c>
      <c r="H52" s="94">
        <v>0</v>
      </c>
      <c r="I52" s="94">
        <v>0</v>
      </c>
      <c r="J52" s="94">
        <v>0</v>
      </c>
      <c r="K52" s="140">
        <v>1</v>
      </c>
      <c r="L52" s="94">
        <v>0</v>
      </c>
      <c r="M52" s="125">
        <v>0</v>
      </c>
      <c r="N52" s="94">
        <v>0</v>
      </c>
      <c r="O52" s="151">
        <v>1</v>
      </c>
      <c r="P52" s="94">
        <v>0</v>
      </c>
      <c r="Q52" s="97"/>
    </row>
    <row r="53" spans="1:17" ht="33.75">
      <c r="A53" s="87" t="s">
        <v>74</v>
      </c>
      <c r="B53" s="114">
        <v>1</v>
      </c>
      <c r="C53" s="90">
        <v>0</v>
      </c>
      <c r="D53" s="88">
        <v>1</v>
      </c>
      <c r="E53" s="137">
        <v>1</v>
      </c>
      <c r="F53" s="90">
        <v>0</v>
      </c>
      <c r="G53" s="88">
        <v>1</v>
      </c>
      <c r="H53" s="90">
        <v>0</v>
      </c>
      <c r="I53" s="88">
        <v>1</v>
      </c>
      <c r="J53" s="88">
        <v>1</v>
      </c>
      <c r="K53" s="137">
        <v>1</v>
      </c>
      <c r="L53" s="115">
        <v>1</v>
      </c>
      <c r="M53" s="90">
        <v>0</v>
      </c>
      <c r="N53" s="90">
        <v>0</v>
      </c>
      <c r="O53" s="90">
        <v>0</v>
      </c>
      <c r="P53" s="90">
        <v>0</v>
      </c>
      <c r="Q53" s="95"/>
    </row>
    <row r="54" spans="1:17" ht="22.5">
      <c r="A54" s="150" t="s">
        <v>75</v>
      </c>
      <c r="B54" s="125">
        <v>0</v>
      </c>
      <c r="C54" s="94">
        <v>0</v>
      </c>
      <c r="D54" s="94">
        <v>0</v>
      </c>
      <c r="E54" s="125">
        <v>0</v>
      </c>
      <c r="F54" s="94">
        <v>0</v>
      </c>
      <c r="G54" s="94">
        <v>0</v>
      </c>
      <c r="H54" s="94">
        <v>0</v>
      </c>
      <c r="I54" s="125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152"/>
    </row>
    <row r="55" spans="1:17">
      <c r="A55" s="91" t="s">
        <v>76</v>
      </c>
      <c r="B55" s="123">
        <f t="shared" ref="B55:P55" si="5">SUM(B52:B54)</f>
        <v>2</v>
      </c>
      <c r="C55" s="96">
        <f t="shared" si="5"/>
        <v>0</v>
      </c>
      <c r="D55" s="122">
        <f t="shared" si="5"/>
        <v>1</v>
      </c>
      <c r="E55" s="123">
        <f t="shared" si="5"/>
        <v>2</v>
      </c>
      <c r="F55" s="96">
        <f t="shared" si="5"/>
        <v>0</v>
      </c>
      <c r="G55" s="122">
        <f t="shared" si="5"/>
        <v>2</v>
      </c>
      <c r="H55" s="96">
        <f t="shared" si="5"/>
        <v>0</v>
      </c>
      <c r="I55" s="123">
        <f t="shared" si="5"/>
        <v>1</v>
      </c>
      <c r="J55" s="92">
        <f t="shared" si="5"/>
        <v>1</v>
      </c>
      <c r="K55" s="142">
        <f t="shared" si="5"/>
        <v>2</v>
      </c>
      <c r="L55" s="161">
        <f t="shared" si="5"/>
        <v>1</v>
      </c>
      <c r="M55" s="96">
        <f t="shared" si="5"/>
        <v>0</v>
      </c>
      <c r="N55" s="96">
        <f t="shared" si="5"/>
        <v>0</v>
      </c>
      <c r="O55" s="92">
        <f t="shared" si="5"/>
        <v>1</v>
      </c>
      <c r="P55" s="96">
        <f t="shared" si="5"/>
        <v>0</v>
      </c>
      <c r="Q55" s="93">
        <f>AVERAGE(B55:P55)</f>
        <v>0.8666666666666667</v>
      </c>
    </row>
    <row r="56" spans="1:17">
      <c r="A56" s="153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2"/>
    </row>
    <row r="57" spans="1:17">
      <c r="A57" s="87" t="s">
        <v>77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9"/>
    </row>
    <row r="58" spans="1:17" ht="56.25">
      <c r="A58" s="153" t="s">
        <v>78</v>
      </c>
      <c r="B58" s="140">
        <v>1</v>
      </c>
      <c r="C58" s="151">
        <v>1</v>
      </c>
      <c r="D58" s="151">
        <v>1</v>
      </c>
      <c r="E58" s="151">
        <v>1</v>
      </c>
      <c r="F58" s="151">
        <v>1</v>
      </c>
      <c r="G58" s="151">
        <v>1</v>
      </c>
      <c r="H58" s="151">
        <v>1</v>
      </c>
      <c r="I58" s="151">
        <v>1</v>
      </c>
      <c r="J58" s="151">
        <v>1</v>
      </c>
      <c r="K58" s="140">
        <v>1</v>
      </c>
      <c r="L58" s="151">
        <v>1</v>
      </c>
      <c r="M58" s="140">
        <v>1</v>
      </c>
      <c r="N58" s="125">
        <v>1</v>
      </c>
      <c r="O58" s="151">
        <v>1</v>
      </c>
      <c r="P58" s="151">
        <v>1</v>
      </c>
      <c r="Q58" s="152"/>
    </row>
    <row r="59" spans="1:17" ht="56.25">
      <c r="A59" s="87" t="s">
        <v>79</v>
      </c>
      <c r="B59" s="115">
        <v>1</v>
      </c>
      <c r="C59" s="134">
        <v>1</v>
      </c>
      <c r="D59" s="88">
        <v>1</v>
      </c>
      <c r="E59" s="138">
        <v>0</v>
      </c>
      <c r="F59" s="134">
        <v>1</v>
      </c>
      <c r="G59" s="115">
        <v>1</v>
      </c>
      <c r="H59" s="90">
        <v>0</v>
      </c>
      <c r="I59" s="158">
        <v>0</v>
      </c>
      <c r="J59" s="90">
        <v>0</v>
      </c>
      <c r="K59" s="90">
        <v>0</v>
      </c>
      <c r="L59" s="115">
        <v>1</v>
      </c>
      <c r="M59" s="147">
        <v>1</v>
      </c>
      <c r="N59" s="137">
        <v>1</v>
      </c>
      <c r="O59" s="88">
        <v>1</v>
      </c>
      <c r="P59" s="88">
        <v>1</v>
      </c>
      <c r="Q59" s="89"/>
    </row>
    <row r="60" spans="1:17" ht="33.75">
      <c r="A60" s="150" t="s">
        <v>80</v>
      </c>
      <c r="B60" s="125">
        <v>0</v>
      </c>
      <c r="C60" s="135">
        <v>1</v>
      </c>
      <c r="D60" s="151">
        <v>0</v>
      </c>
      <c r="E60" s="135">
        <v>1</v>
      </c>
      <c r="F60" s="94">
        <v>0</v>
      </c>
      <c r="G60" s="135">
        <v>0</v>
      </c>
      <c r="H60" s="94">
        <v>0</v>
      </c>
      <c r="I60" s="133">
        <v>0</v>
      </c>
      <c r="J60" s="94">
        <v>0</v>
      </c>
      <c r="K60" s="94">
        <v>0</v>
      </c>
      <c r="L60" s="94">
        <v>0</v>
      </c>
      <c r="M60" s="140">
        <v>1</v>
      </c>
      <c r="N60" s="94">
        <v>0</v>
      </c>
      <c r="O60" s="94">
        <v>0</v>
      </c>
      <c r="P60" s="151">
        <v>1</v>
      </c>
      <c r="Q60" s="152"/>
    </row>
    <row r="61" spans="1:17">
      <c r="A61" s="91" t="s">
        <v>81</v>
      </c>
      <c r="B61" s="148">
        <f t="shared" ref="B61:P61" si="6">SUM(B58:B60)</f>
        <v>2</v>
      </c>
      <c r="C61" s="122">
        <f t="shared" si="6"/>
        <v>3</v>
      </c>
      <c r="D61" s="92">
        <f t="shared" si="6"/>
        <v>2</v>
      </c>
      <c r="E61" s="122">
        <f t="shared" si="6"/>
        <v>2</v>
      </c>
      <c r="F61" s="122">
        <f t="shared" si="6"/>
        <v>2</v>
      </c>
      <c r="G61" s="123">
        <f t="shared" si="6"/>
        <v>2</v>
      </c>
      <c r="H61" s="92">
        <f t="shared" si="6"/>
        <v>1</v>
      </c>
      <c r="I61" s="138">
        <f t="shared" si="6"/>
        <v>1</v>
      </c>
      <c r="J61" s="92">
        <f t="shared" si="6"/>
        <v>1</v>
      </c>
      <c r="K61" s="142">
        <f t="shared" si="6"/>
        <v>1</v>
      </c>
      <c r="L61" s="92">
        <f t="shared" si="6"/>
        <v>2</v>
      </c>
      <c r="M61" s="147">
        <f t="shared" si="6"/>
        <v>3</v>
      </c>
      <c r="N61" s="142">
        <f t="shared" si="6"/>
        <v>2</v>
      </c>
      <c r="O61" s="92">
        <f t="shared" si="6"/>
        <v>2</v>
      </c>
      <c r="P61" s="92">
        <f t="shared" si="6"/>
        <v>3</v>
      </c>
      <c r="Q61" s="93">
        <f>AVERAGE(B61:P61)</f>
        <v>1.9333333333333333</v>
      </c>
    </row>
    <row r="62" spans="1:17">
      <c r="A62" s="165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4"/>
    </row>
    <row r="63" spans="1:17">
      <c r="A63" s="165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4"/>
    </row>
    <row r="64" spans="1:17">
      <c r="A64" s="87" t="s">
        <v>82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9"/>
    </row>
    <row r="65" spans="1:17" ht="45">
      <c r="A65" s="103" t="s">
        <v>83</v>
      </c>
      <c r="B65" s="144">
        <v>1</v>
      </c>
      <c r="C65" s="104">
        <v>1</v>
      </c>
      <c r="D65" s="104">
        <v>1</v>
      </c>
      <c r="E65" s="104">
        <v>1</v>
      </c>
      <c r="F65" s="104">
        <v>1</v>
      </c>
      <c r="G65" s="104">
        <v>1</v>
      </c>
      <c r="H65" s="104">
        <v>1</v>
      </c>
      <c r="I65" s="104">
        <v>1</v>
      </c>
      <c r="J65" s="104">
        <v>1</v>
      </c>
      <c r="K65" s="104">
        <v>1</v>
      </c>
      <c r="L65" s="104">
        <v>1</v>
      </c>
      <c r="M65" s="104">
        <v>1</v>
      </c>
      <c r="N65" s="104">
        <v>1</v>
      </c>
      <c r="O65" s="104">
        <v>1</v>
      </c>
      <c r="P65" s="104">
        <v>1</v>
      </c>
      <c r="Q65" s="105"/>
    </row>
    <row r="66" spans="1:17" ht="45">
      <c r="A66" s="103" t="s">
        <v>84</v>
      </c>
      <c r="B66" s="149">
        <v>1</v>
      </c>
      <c r="C66" s="104">
        <v>1</v>
      </c>
      <c r="D66" s="106">
        <v>0</v>
      </c>
      <c r="E66" s="154">
        <v>1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55">
        <v>1</v>
      </c>
      <c r="L66" s="106">
        <v>0</v>
      </c>
      <c r="M66" s="138">
        <v>0</v>
      </c>
      <c r="N66" s="106">
        <v>0</v>
      </c>
      <c r="O66" s="106">
        <v>0</v>
      </c>
      <c r="P66" s="104">
        <v>1</v>
      </c>
      <c r="Q66" s="105"/>
    </row>
    <row r="67" spans="1:17" ht="33.75">
      <c r="A67" s="153" t="s">
        <v>85</v>
      </c>
      <c r="B67" s="130">
        <v>0</v>
      </c>
      <c r="C67" s="94">
        <v>0</v>
      </c>
      <c r="D67" s="94">
        <v>0</v>
      </c>
      <c r="E67" s="151">
        <v>1</v>
      </c>
      <c r="F67" s="94">
        <v>0</v>
      </c>
      <c r="G67" s="133">
        <v>1</v>
      </c>
      <c r="H67" s="94">
        <v>0</v>
      </c>
      <c r="I67" s="94">
        <v>0</v>
      </c>
      <c r="J67" s="125">
        <v>0</v>
      </c>
      <c r="K67" s="135">
        <v>1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7"/>
    </row>
    <row r="68" spans="1:17" ht="33.75">
      <c r="A68" s="107" t="s">
        <v>86</v>
      </c>
      <c r="B68" s="128">
        <v>0</v>
      </c>
      <c r="C68" s="108">
        <v>0</v>
      </c>
      <c r="D68" s="108">
        <v>0</v>
      </c>
      <c r="E68" s="109">
        <v>1</v>
      </c>
      <c r="F68" s="108">
        <v>0</v>
      </c>
      <c r="G68" s="128">
        <v>1</v>
      </c>
      <c r="H68" s="108">
        <v>0</v>
      </c>
      <c r="I68" s="108">
        <v>0</v>
      </c>
      <c r="J68" s="143">
        <v>1</v>
      </c>
      <c r="K68" s="143">
        <v>1</v>
      </c>
      <c r="L68" s="108">
        <v>0</v>
      </c>
      <c r="M68" s="108">
        <v>0</v>
      </c>
      <c r="N68" s="108">
        <v>0</v>
      </c>
      <c r="O68" s="108">
        <v>0</v>
      </c>
      <c r="P68" s="128">
        <v>1</v>
      </c>
      <c r="Q68" s="110"/>
    </row>
    <row r="69" spans="1:17" ht="33.75">
      <c r="A69" s="107" t="s">
        <v>87</v>
      </c>
      <c r="B69" s="129">
        <v>1</v>
      </c>
      <c r="C69" s="109">
        <v>1</v>
      </c>
      <c r="D69" s="108">
        <v>0</v>
      </c>
      <c r="E69" s="109">
        <v>1</v>
      </c>
      <c r="F69" s="128">
        <v>1</v>
      </c>
      <c r="G69" s="128">
        <v>1</v>
      </c>
      <c r="H69" s="128">
        <v>1</v>
      </c>
      <c r="I69" s="108">
        <v>0</v>
      </c>
      <c r="J69" s="108">
        <v>0</v>
      </c>
      <c r="K69" s="108">
        <v>0</v>
      </c>
      <c r="L69" s="109">
        <v>1</v>
      </c>
      <c r="M69" s="108">
        <v>0</v>
      </c>
      <c r="N69" s="108">
        <v>0</v>
      </c>
      <c r="O69" s="109">
        <v>1</v>
      </c>
      <c r="P69" s="108">
        <v>0</v>
      </c>
      <c r="Q69" s="111"/>
    </row>
    <row r="70" spans="1:17">
      <c r="A70" s="91" t="s">
        <v>88</v>
      </c>
      <c r="B70" s="122">
        <v>2</v>
      </c>
      <c r="C70" s="92">
        <v>2</v>
      </c>
      <c r="D70" s="92">
        <v>1</v>
      </c>
      <c r="E70" s="92">
        <v>3</v>
      </c>
      <c r="F70" s="123">
        <v>2</v>
      </c>
      <c r="G70" s="123">
        <v>2</v>
      </c>
      <c r="H70" s="122">
        <v>2</v>
      </c>
      <c r="I70" s="92">
        <v>1</v>
      </c>
      <c r="J70" s="122">
        <v>2</v>
      </c>
      <c r="K70" s="123">
        <v>3</v>
      </c>
      <c r="L70" s="92">
        <v>2</v>
      </c>
      <c r="M70" s="92">
        <v>1</v>
      </c>
      <c r="N70" s="92">
        <v>1</v>
      </c>
      <c r="O70" s="92">
        <v>2</v>
      </c>
      <c r="P70" s="162">
        <v>2</v>
      </c>
      <c r="Q70" s="93">
        <f>AVERAGE(B70:P70)</f>
        <v>1.8666666666666667</v>
      </c>
    </row>
    <row r="71" spans="1:17">
      <c r="A71" s="153"/>
      <c r="B71" s="151"/>
      <c r="C71" s="151"/>
      <c r="D71" s="94"/>
      <c r="E71" s="151"/>
      <c r="F71" s="151"/>
      <c r="G71" s="151"/>
      <c r="H71" s="151"/>
      <c r="I71" s="151"/>
      <c r="J71" s="151"/>
      <c r="K71" s="94"/>
      <c r="L71" s="151"/>
      <c r="M71" s="151"/>
      <c r="N71" s="151"/>
      <c r="O71" s="151"/>
      <c r="P71" s="151"/>
      <c r="Q71" s="152"/>
    </row>
    <row r="72" spans="1:17" ht="22.5">
      <c r="A72" s="87" t="s">
        <v>89</v>
      </c>
      <c r="B72" s="88"/>
      <c r="C72" s="88"/>
      <c r="D72" s="90"/>
      <c r="E72" s="88"/>
      <c r="F72" s="88"/>
      <c r="G72" s="88"/>
      <c r="H72" s="88"/>
      <c r="I72" s="88"/>
      <c r="J72" s="88"/>
      <c r="K72" s="90"/>
      <c r="L72" s="88"/>
      <c r="M72" s="88"/>
      <c r="N72" s="88"/>
      <c r="O72" s="88"/>
      <c r="P72" s="88"/>
      <c r="Q72" s="89"/>
    </row>
    <row r="73" spans="1:17" ht="45">
      <c r="A73" s="153" t="s">
        <v>90</v>
      </c>
      <c r="B73" s="124">
        <v>1</v>
      </c>
      <c r="C73" s="151">
        <v>1</v>
      </c>
      <c r="D73" s="135">
        <v>1</v>
      </c>
      <c r="E73" s="151">
        <v>1</v>
      </c>
      <c r="F73" s="151">
        <v>1</v>
      </c>
      <c r="G73" s="138">
        <v>0</v>
      </c>
      <c r="H73" s="151">
        <v>1</v>
      </c>
      <c r="I73" s="124">
        <v>1</v>
      </c>
      <c r="J73" s="151">
        <v>1</v>
      </c>
      <c r="K73" s="135">
        <v>1</v>
      </c>
      <c r="L73" s="125">
        <v>1</v>
      </c>
      <c r="M73" s="124">
        <v>1</v>
      </c>
      <c r="N73" s="151">
        <v>1</v>
      </c>
      <c r="O73" s="133">
        <v>1</v>
      </c>
      <c r="P73" s="151">
        <v>1</v>
      </c>
      <c r="Q73" s="152"/>
    </row>
    <row r="74" spans="1:17" ht="45">
      <c r="A74" s="87" t="s">
        <v>91</v>
      </c>
      <c r="B74" s="114">
        <v>1</v>
      </c>
      <c r="C74" s="88">
        <v>1</v>
      </c>
      <c r="D74" s="88">
        <v>1</v>
      </c>
      <c r="E74" s="88">
        <v>1</v>
      </c>
      <c r="F74" s="115">
        <v>1</v>
      </c>
      <c r="G74" s="138">
        <v>0</v>
      </c>
      <c r="H74" s="88">
        <v>1</v>
      </c>
      <c r="I74" s="138">
        <v>0</v>
      </c>
      <c r="J74" s="88">
        <v>1</v>
      </c>
      <c r="K74" s="134">
        <v>1</v>
      </c>
      <c r="L74" s="115">
        <v>1</v>
      </c>
      <c r="M74" s="137">
        <v>1</v>
      </c>
      <c r="N74" s="88">
        <v>1</v>
      </c>
      <c r="O74" s="90">
        <v>0</v>
      </c>
      <c r="P74" s="88">
        <v>1</v>
      </c>
      <c r="Q74" s="89"/>
    </row>
    <row r="75" spans="1:17" ht="33.75">
      <c r="A75" s="153" t="s">
        <v>92</v>
      </c>
      <c r="B75" s="124">
        <v>1</v>
      </c>
      <c r="C75" s="151">
        <v>1</v>
      </c>
      <c r="D75" s="151">
        <v>1</v>
      </c>
      <c r="E75" s="151">
        <v>1</v>
      </c>
      <c r="F75" s="151">
        <v>1</v>
      </c>
      <c r="G75" s="151">
        <v>1</v>
      </c>
      <c r="H75" s="151">
        <v>1</v>
      </c>
      <c r="I75" s="151">
        <v>1</v>
      </c>
      <c r="J75" s="151">
        <v>1</v>
      </c>
      <c r="K75" s="151">
        <v>1</v>
      </c>
      <c r="L75" s="151">
        <v>1</v>
      </c>
      <c r="M75" s="151">
        <v>1</v>
      </c>
      <c r="N75" s="151">
        <v>1</v>
      </c>
      <c r="O75" s="151">
        <v>1</v>
      </c>
      <c r="P75" s="151">
        <v>1</v>
      </c>
      <c r="Q75" s="152"/>
    </row>
    <row r="76" spans="1:17">
      <c r="A76" s="91" t="s">
        <v>93</v>
      </c>
      <c r="B76" s="123">
        <f t="shared" ref="B76:P76" si="7">SUM(B73:B75)</f>
        <v>3</v>
      </c>
      <c r="C76" s="92">
        <f t="shared" si="7"/>
        <v>3</v>
      </c>
      <c r="D76" s="122">
        <f t="shared" si="7"/>
        <v>3</v>
      </c>
      <c r="E76" s="92">
        <f t="shared" si="7"/>
        <v>3</v>
      </c>
      <c r="F76" s="123">
        <f t="shared" si="7"/>
        <v>3</v>
      </c>
      <c r="G76" s="122">
        <f t="shared" si="7"/>
        <v>1</v>
      </c>
      <c r="H76" s="92">
        <f t="shared" si="7"/>
        <v>3</v>
      </c>
      <c r="I76" s="92">
        <f t="shared" si="7"/>
        <v>2</v>
      </c>
      <c r="J76" s="92">
        <f t="shared" si="7"/>
        <v>3</v>
      </c>
      <c r="K76" s="123">
        <f t="shared" si="7"/>
        <v>3</v>
      </c>
      <c r="L76" s="123">
        <f t="shared" si="7"/>
        <v>3</v>
      </c>
      <c r="M76" s="123">
        <f t="shared" si="7"/>
        <v>3</v>
      </c>
      <c r="N76" s="92">
        <f t="shared" si="7"/>
        <v>3</v>
      </c>
      <c r="O76" s="92">
        <f t="shared" si="7"/>
        <v>2</v>
      </c>
      <c r="P76" s="92">
        <f t="shared" si="7"/>
        <v>3</v>
      </c>
      <c r="Q76" s="93">
        <f>AVERAGE(B76:P76)</f>
        <v>2.7333333333333334</v>
      </c>
    </row>
    <row r="77" spans="1:17">
      <c r="A77" s="153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2"/>
    </row>
    <row r="78" spans="1:17" ht="22.5">
      <c r="A78" s="87" t="s">
        <v>94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9"/>
    </row>
    <row r="79" spans="1:17">
      <c r="A79" s="153" t="s">
        <v>95</v>
      </c>
      <c r="B79" s="124">
        <v>1</v>
      </c>
      <c r="C79" s="94">
        <v>0</v>
      </c>
      <c r="D79" s="151">
        <v>1</v>
      </c>
      <c r="E79" s="94">
        <v>0</v>
      </c>
      <c r="F79" s="94">
        <v>0</v>
      </c>
      <c r="G79" s="94">
        <v>0</v>
      </c>
      <c r="H79" s="94">
        <v>0</v>
      </c>
      <c r="I79" s="94">
        <v>0</v>
      </c>
      <c r="J79" s="151">
        <v>1</v>
      </c>
      <c r="K79" s="135">
        <v>1</v>
      </c>
      <c r="L79" s="94">
        <v>0</v>
      </c>
      <c r="M79" s="125">
        <v>0</v>
      </c>
      <c r="N79" s="94">
        <v>0</v>
      </c>
      <c r="O79" s="94">
        <v>0</v>
      </c>
      <c r="P79" s="94">
        <v>0</v>
      </c>
      <c r="Q79" s="97"/>
    </row>
    <row r="80" spans="1:17" ht="22.5">
      <c r="A80" s="87" t="s">
        <v>96</v>
      </c>
      <c r="B80" s="115">
        <v>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  <c r="I80" s="134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95"/>
    </row>
    <row r="81" spans="1:19">
      <c r="A81" s="153" t="s">
        <v>97</v>
      </c>
      <c r="B81" s="125">
        <v>0</v>
      </c>
      <c r="C81" s="94">
        <v>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152">
        <v>3</v>
      </c>
    </row>
    <row r="82" spans="1:19">
      <c r="A82" s="91" t="s">
        <v>98</v>
      </c>
      <c r="B82" s="123">
        <f t="shared" ref="B82:N82" si="8">SUM(B79:B81)</f>
        <v>1</v>
      </c>
      <c r="C82" s="96">
        <f t="shared" si="8"/>
        <v>0</v>
      </c>
      <c r="D82" s="92">
        <f t="shared" si="8"/>
        <v>1</v>
      </c>
      <c r="E82" s="96">
        <f t="shared" si="8"/>
        <v>0</v>
      </c>
      <c r="F82" s="96">
        <f t="shared" si="8"/>
        <v>0</v>
      </c>
      <c r="G82" s="96">
        <f t="shared" si="8"/>
        <v>0</v>
      </c>
      <c r="H82" s="96">
        <f t="shared" si="8"/>
        <v>0</v>
      </c>
      <c r="I82" s="146">
        <f t="shared" si="8"/>
        <v>0</v>
      </c>
      <c r="J82" s="92">
        <f t="shared" si="8"/>
        <v>1</v>
      </c>
      <c r="K82" s="146">
        <f t="shared" si="8"/>
        <v>1</v>
      </c>
      <c r="L82" s="96">
        <f t="shared" si="8"/>
        <v>0</v>
      </c>
      <c r="M82" s="96">
        <f t="shared" si="8"/>
        <v>0</v>
      </c>
      <c r="N82" s="96">
        <f t="shared" si="8"/>
        <v>0</v>
      </c>
      <c r="O82" s="96">
        <f>N820</f>
        <v>0</v>
      </c>
      <c r="P82" s="96">
        <f>SUM(P79:P81)</f>
        <v>0</v>
      </c>
      <c r="Q82" s="93">
        <f>AVERAGE(B82:P82)</f>
        <v>0.26666666666666666</v>
      </c>
    </row>
    <row r="83" spans="1:19">
      <c r="A83" s="113"/>
      <c r="B83" s="114"/>
      <c r="C83" s="115"/>
      <c r="D83" s="114"/>
      <c r="E83" s="115"/>
      <c r="F83" s="115"/>
      <c r="G83" s="115"/>
      <c r="H83" s="115"/>
      <c r="I83" s="115"/>
      <c r="J83" s="114"/>
      <c r="K83" s="115"/>
      <c r="L83" s="116"/>
      <c r="M83" s="115"/>
      <c r="N83" s="115"/>
      <c r="O83" s="115"/>
      <c r="P83" s="115"/>
      <c r="Q83" s="117"/>
    </row>
    <row r="84" spans="1:19" ht="15.75" thickBot="1">
      <c r="A84" s="113"/>
      <c r="B84" s="114"/>
      <c r="C84" s="115"/>
      <c r="D84" s="114"/>
      <c r="E84" s="115"/>
      <c r="F84" s="115"/>
      <c r="G84" s="115"/>
      <c r="H84" s="115"/>
      <c r="I84" s="115"/>
      <c r="J84" s="114"/>
      <c r="K84" s="115"/>
      <c r="L84" s="116"/>
      <c r="M84" s="115"/>
      <c r="N84" s="115"/>
      <c r="O84" s="115"/>
      <c r="P84" s="115"/>
      <c r="Q84" s="117"/>
    </row>
    <row r="85" spans="1:19" ht="15.75" thickBot="1">
      <c r="A85" s="153"/>
      <c r="B85" s="82" t="s">
        <v>13</v>
      </c>
      <c r="C85" s="82" t="s">
        <v>14</v>
      </c>
      <c r="D85" s="82" t="s">
        <v>15</v>
      </c>
      <c r="E85" s="82" t="s">
        <v>16</v>
      </c>
      <c r="F85" s="82" t="s">
        <v>17</v>
      </c>
      <c r="G85" s="82" t="s">
        <v>18</v>
      </c>
      <c r="H85" s="82" t="s">
        <v>19</v>
      </c>
      <c r="I85" s="82" t="s">
        <v>20</v>
      </c>
      <c r="J85" s="82" t="s">
        <v>21</v>
      </c>
      <c r="K85" s="82" t="s">
        <v>22</v>
      </c>
      <c r="L85" s="82" t="s">
        <v>23</v>
      </c>
      <c r="M85" s="82" t="s">
        <v>24</v>
      </c>
      <c r="N85" s="82" t="s">
        <v>25</v>
      </c>
      <c r="O85" s="82" t="s">
        <v>26</v>
      </c>
      <c r="P85" s="82" t="s">
        <v>27</v>
      </c>
      <c r="Q85" s="83" t="s">
        <v>28</v>
      </c>
      <c r="S85" s="170" t="s">
        <v>105</v>
      </c>
    </row>
    <row r="86" spans="1:19">
      <c r="A86" s="91" t="s">
        <v>1</v>
      </c>
      <c r="B86" s="92">
        <f t="shared" ref="B86:P86" si="9">B6</f>
        <v>3</v>
      </c>
      <c r="C86" s="92">
        <f t="shared" si="9"/>
        <v>2</v>
      </c>
      <c r="D86" s="92">
        <f t="shared" si="9"/>
        <v>2</v>
      </c>
      <c r="E86" s="92">
        <f t="shared" si="9"/>
        <v>3</v>
      </c>
      <c r="F86" s="92">
        <f t="shared" si="9"/>
        <v>3</v>
      </c>
      <c r="G86" s="92">
        <f t="shared" si="9"/>
        <v>3</v>
      </c>
      <c r="H86" s="92">
        <f t="shared" si="9"/>
        <v>3</v>
      </c>
      <c r="I86" s="92">
        <f t="shared" si="9"/>
        <v>3</v>
      </c>
      <c r="J86" s="92">
        <f t="shared" si="9"/>
        <v>3</v>
      </c>
      <c r="K86" s="92">
        <f t="shared" si="9"/>
        <v>3</v>
      </c>
      <c r="L86" s="92">
        <f t="shared" si="9"/>
        <v>3</v>
      </c>
      <c r="M86" s="92">
        <f t="shared" si="9"/>
        <v>2</v>
      </c>
      <c r="N86" s="92">
        <f t="shared" si="9"/>
        <v>2</v>
      </c>
      <c r="O86" s="92">
        <f t="shared" si="9"/>
        <v>3</v>
      </c>
      <c r="P86" s="92">
        <f t="shared" si="9"/>
        <v>3</v>
      </c>
      <c r="Q86" s="120">
        <f t="shared" ref="Q86:Q97" si="10">AVERAGE(B86:P86)</f>
        <v>2.7333333333333334</v>
      </c>
      <c r="S86" s="171">
        <v>2.71</v>
      </c>
    </row>
    <row r="87" spans="1:19">
      <c r="A87" s="91" t="s">
        <v>2</v>
      </c>
      <c r="B87" s="92">
        <f t="shared" ref="B87:P87" si="11">B12</f>
        <v>2</v>
      </c>
      <c r="C87" s="92">
        <f t="shared" si="11"/>
        <v>2</v>
      </c>
      <c r="D87" s="92">
        <f t="shared" si="11"/>
        <v>1</v>
      </c>
      <c r="E87" s="92">
        <f t="shared" si="11"/>
        <v>3</v>
      </c>
      <c r="F87" s="92">
        <f t="shared" si="11"/>
        <v>2</v>
      </c>
      <c r="G87" s="92">
        <f t="shared" si="11"/>
        <v>3</v>
      </c>
      <c r="H87" s="92">
        <f t="shared" si="11"/>
        <v>2</v>
      </c>
      <c r="I87" s="92">
        <f t="shared" si="11"/>
        <v>3</v>
      </c>
      <c r="J87" s="92">
        <f t="shared" si="11"/>
        <v>3</v>
      </c>
      <c r="K87" s="92">
        <f t="shared" si="11"/>
        <v>3</v>
      </c>
      <c r="L87" s="92">
        <f t="shared" si="11"/>
        <v>3</v>
      </c>
      <c r="M87" s="92">
        <f t="shared" si="11"/>
        <v>2</v>
      </c>
      <c r="N87" s="92">
        <f t="shared" si="11"/>
        <v>2</v>
      </c>
      <c r="O87" s="92">
        <f t="shared" si="11"/>
        <v>1</v>
      </c>
      <c r="P87" s="92">
        <f t="shared" si="11"/>
        <v>2</v>
      </c>
      <c r="Q87" s="120">
        <f t="shared" si="10"/>
        <v>2.2666666666666666</v>
      </c>
      <c r="S87" s="171">
        <v>2.2799999999999998</v>
      </c>
    </row>
    <row r="88" spans="1:19">
      <c r="A88" s="91" t="s">
        <v>3</v>
      </c>
      <c r="B88" s="92">
        <f t="shared" ref="B88:P88" si="12">B18</f>
        <v>1</v>
      </c>
      <c r="C88" s="92">
        <f t="shared" si="12"/>
        <v>2</v>
      </c>
      <c r="D88" s="92">
        <f t="shared" si="12"/>
        <v>2</v>
      </c>
      <c r="E88" s="92">
        <f t="shared" si="12"/>
        <v>1</v>
      </c>
      <c r="F88" s="131">
        <f t="shared" si="12"/>
        <v>2</v>
      </c>
      <c r="G88" s="92">
        <f t="shared" si="12"/>
        <v>3</v>
      </c>
      <c r="H88" s="92">
        <f t="shared" si="12"/>
        <v>1</v>
      </c>
      <c r="I88" s="92">
        <f t="shared" si="12"/>
        <v>2</v>
      </c>
      <c r="J88" s="92">
        <f t="shared" si="12"/>
        <v>2</v>
      </c>
      <c r="K88" s="92">
        <f t="shared" si="12"/>
        <v>2</v>
      </c>
      <c r="L88" s="92">
        <f t="shared" si="12"/>
        <v>2</v>
      </c>
      <c r="M88" s="92">
        <f t="shared" si="12"/>
        <v>1</v>
      </c>
      <c r="N88" s="92">
        <f t="shared" si="12"/>
        <v>2</v>
      </c>
      <c r="O88" s="92">
        <f t="shared" si="12"/>
        <v>3</v>
      </c>
      <c r="P88" s="92">
        <f t="shared" si="12"/>
        <v>2</v>
      </c>
      <c r="Q88" s="120">
        <f t="shared" si="10"/>
        <v>1.8666666666666667</v>
      </c>
      <c r="S88" s="171">
        <v>1.93</v>
      </c>
    </row>
    <row r="89" spans="1:19">
      <c r="A89" s="91" t="s">
        <v>4</v>
      </c>
      <c r="B89" s="131">
        <f t="shared" ref="B89:P89" si="13">B36</f>
        <v>1.7999999999999998</v>
      </c>
      <c r="C89" s="92">
        <f t="shared" si="13"/>
        <v>3.0000000000000004</v>
      </c>
      <c r="D89" s="92">
        <f t="shared" si="13"/>
        <v>1.9999999999999998</v>
      </c>
      <c r="E89" s="92">
        <f t="shared" si="13"/>
        <v>2.8000000000000003</v>
      </c>
      <c r="F89" s="92">
        <f t="shared" si="13"/>
        <v>2.4</v>
      </c>
      <c r="G89" s="92">
        <f t="shared" si="13"/>
        <v>2.4</v>
      </c>
      <c r="H89" s="92">
        <f t="shared" si="13"/>
        <v>1.2</v>
      </c>
      <c r="I89" s="92">
        <f t="shared" si="13"/>
        <v>1.7999999999999998</v>
      </c>
      <c r="J89" s="92">
        <f t="shared" si="13"/>
        <v>1.9999999999999998</v>
      </c>
      <c r="K89" s="92">
        <f t="shared" si="13"/>
        <v>1.5999999999999999</v>
      </c>
      <c r="L89" s="92">
        <f t="shared" si="13"/>
        <v>1.5999999999999999</v>
      </c>
      <c r="M89" s="92">
        <f t="shared" si="13"/>
        <v>2.1999999999999997</v>
      </c>
      <c r="N89" s="92">
        <f t="shared" si="13"/>
        <v>2.1999999999999997</v>
      </c>
      <c r="O89" s="92">
        <f t="shared" si="13"/>
        <v>1.9999999999999998</v>
      </c>
      <c r="P89" s="92">
        <f t="shared" si="13"/>
        <v>2.8000000000000003</v>
      </c>
      <c r="Q89" s="120">
        <f t="shared" si="10"/>
        <v>2.12</v>
      </c>
      <c r="S89" s="171">
        <v>2.14</v>
      </c>
    </row>
    <row r="90" spans="1:19">
      <c r="A90" s="91" t="s">
        <v>5</v>
      </c>
      <c r="B90" s="92">
        <f t="shared" ref="B90:P90" si="14">B42</f>
        <v>1</v>
      </c>
      <c r="C90" s="92">
        <f t="shared" si="14"/>
        <v>3</v>
      </c>
      <c r="D90" s="92">
        <f t="shared" si="14"/>
        <v>2</v>
      </c>
      <c r="E90" s="92">
        <f t="shared" si="14"/>
        <v>3</v>
      </c>
      <c r="F90" s="92">
        <f t="shared" si="14"/>
        <v>1</v>
      </c>
      <c r="G90" s="92">
        <f t="shared" si="14"/>
        <v>1</v>
      </c>
      <c r="H90" s="92">
        <f t="shared" si="14"/>
        <v>2</v>
      </c>
      <c r="I90" s="92">
        <f t="shared" si="14"/>
        <v>3</v>
      </c>
      <c r="J90" s="131">
        <f t="shared" si="14"/>
        <v>1</v>
      </c>
      <c r="K90" s="92">
        <f t="shared" si="14"/>
        <v>2</v>
      </c>
      <c r="L90" s="92">
        <f t="shared" si="14"/>
        <v>3</v>
      </c>
      <c r="M90" s="92">
        <f t="shared" si="14"/>
        <v>3</v>
      </c>
      <c r="N90" s="92">
        <f t="shared" si="14"/>
        <v>2</v>
      </c>
      <c r="O90" s="92">
        <f t="shared" si="14"/>
        <v>3</v>
      </c>
      <c r="P90" s="92">
        <f t="shared" si="14"/>
        <v>3</v>
      </c>
      <c r="Q90" s="120">
        <f t="shared" si="10"/>
        <v>2.2000000000000002</v>
      </c>
      <c r="S90" s="171">
        <v>2.29</v>
      </c>
    </row>
    <row r="91" spans="1:19">
      <c r="A91" s="91" t="s">
        <v>6</v>
      </c>
      <c r="B91" s="92">
        <f t="shared" ref="B91:P91" si="15">B49</f>
        <v>3</v>
      </c>
      <c r="C91" s="92">
        <f t="shared" si="15"/>
        <v>3</v>
      </c>
      <c r="D91" s="92">
        <f t="shared" si="15"/>
        <v>3</v>
      </c>
      <c r="E91" s="92">
        <f t="shared" si="15"/>
        <v>3</v>
      </c>
      <c r="F91" s="92">
        <f t="shared" si="15"/>
        <v>3</v>
      </c>
      <c r="G91" s="92">
        <f t="shared" si="15"/>
        <v>3</v>
      </c>
      <c r="H91" s="92">
        <f t="shared" si="15"/>
        <v>3</v>
      </c>
      <c r="I91" s="92">
        <f t="shared" si="15"/>
        <v>3</v>
      </c>
      <c r="J91" s="92">
        <f t="shared" si="15"/>
        <v>3</v>
      </c>
      <c r="K91" s="92">
        <f t="shared" si="15"/>
        <v>3</v>
      </c>
      <c r="L91" s="92">
        <f t="shared" si="15"/>
        <v>3</v>
      </c>
      <c r="M91" s="92">
        <f t="shared" si="15"/>
        <v>3</v>
      </c>
      <c r="N91" s="92">
        <f t="shared" si="15"/>
        <v>3</v>
      </c>
      <c r="O91" s="92">
        <f t="shared" si="15"/>
        <v>3</v>
      </c>
      <c r="P91" s="92">
        <f t="shared" si="15"/>
        <v>3</v>
      </c>
      <c r="Q91" s="120">
        <f t="shared" si="10"/>
        <v>3</v>
      </c>
      <c r="S91" s="171">
        <v>3</v>
      </c>
    </row>
    <row r="92" spans="1:19">
      <c r="A92" s="91" t="s">
        <v>7</v>
      </c>
      <c r="B92" s="92">
        <f t="shared" ref="B92:P92" si="16">B55</f>
        <v>2</v>
      </c>
      <c r="C92" s="96">
        <f t="shared" si="16"/>
        <v>0</v>
      </c>
      <c r="D92" s="92">
        <f t="shared" si="16"/>
        <v>1</v>
      </c>
      <c r="E92" s="92">
        <f t="shared" si="16"/>
        <v>2</v>
      </c>
      <c r="F92" s="96">
        <f t="shared" si="16"/>
        <v>0</v>
      </c>
      <c r="G92" s="92">
        <f t="shared" si="16"/>
        <v>2</v>
      </c>
      <c r="H92" s="96">
        <f t="shared" si="16"/>
        <v>0</v>
      </c>
      <c r="I92" s="92">
        <f t="shared" si="16"/>
        <v>1</v>
      </c>
      <c r="J92" s="92">
        <f t="shared" si="16"/>
        <v>1</v>
      </c>
      <c r="K92" s="131">
        <f t="shared" si="16"/>
        <v>2</v>
      </c>
      <c r="L92" s="96">
        <f t="shared" si="16"/>
        <v>1</v>
      </c>
      <c r="M92" s="96">
        <f t="shared" si="16"/>
        <v>0</v>
      </c>
      <c r="N92" s="96">
        <f t="shared" si="16"/>
        <v>0</v>
      </c>
      <c r="O92" s="92">
        <f t="shared" si="16"/>
        <v>1</v>
      </c>
      <c r="P92" s="96">
        <f t="shared" si="16"/>
        <v>0</v>
      </c>
      <c r="Q92" s="120">
        <f t="shared" si="10"/>
        <v>0.8666666666666667</v>
      </c>
      <c r="S92" s="171">
        <v>0.78</v>
      </c>
    </row>
    <row r="93" spans="1:19">
      <c r="A93" s="91" t="s">
        <v>8</v>
      </c>
      <c r="B93" s="131">
        <f t="shared" ref="B93:P93" si="17">B61</f>
        <v>2</v>
      </c>
      <c r="C93" s="92">
        <f t="shared" si="17"/>
        <v>3</v>
      </c>
      <c r="D93" s="92">
        <f t="shared" si="17"/>
        <v>2</v>
      </c>
      <c r="E93" s="92">
        <f t="shared" si="17"/>
        <v>2</v>
      </c>
      <c r="F93" s="92">
        <f t="shared" si="17"/>
        <v>2</v>
      </c>
      <c r="G93" s="92">
        <f t="shared" si="17"/>
        <v>2</v>
      </c>
      <c r="H93" s="92">
        <f t="shared" si="17"/>
        <v>1</v>
      </c>
      <c r="I93" s="92">
        <f t="shared" si="17"/>
        <v>1</v>
      </c>
      <c r="J93" s="92">
        <f t="shared" si="17"/>
        <v>1</v>
      </c>
      <c r="K93" s="96">
        <f t="shared" si="17"/>
        <v>1</v>
      </c>
      <c r="L93" s="92">
        <f t="shared" si="17"/>
        <v>2</v>
      </c>
      <c r="M93" s="131">
        <f t="shared" si="17"/>
        <v>3</v>
      </c>
      <c r="N93" s="131">
        <f t="shared" si="17"/>
        <v>2</v>
      </c>
      <c r="O93" s="92">
        <f t="shared" si="17"/>
        <v>2</v>
      </c>
      <c r="P93" s="92">
        <f t="shared" si="17"/>
        <v>3</v>
      </c>
      <c r="Q93" s="120">
        <f t="shared" si="10"/>
        <v>1.9333333333333333</v>
      </c>
      <c r="S93" s="171">
        <v>1.93</v>
      </c>
    </row>
    <row r="94" spans="1:19">
      <c r="A94" s="91" t="s">
        <v>9</v>
      </c>
      <c r="B94" s="92">
        <f t="shared" ref="B94:P94" si="18">B70</f>
        <v>2</v>
      </c>
      <c r="C94" s="92">
        <f t="shared" si="18"/>
        <v>2</v>
      </c>
      <c r="D94" s="92">
        <f t="shared" si="18"/>
        <v>1</v>
      </c>
      <c r="E94" s="92">
        <f t="shared" si="18"/>
        <v>3</v>
      </c>
      <c r="F94" s="92">
        <f t="shared" si="18"/>
        <v>2</v>
      </c>
      <c r="G94" s="92">
        <f t="shared" si="18"/>
        <v>2</v>
      </c>
      <c r="H94" s="92">
        <f t="shared" si="18"/>
        <v>2</v>
      </c>
      <c r="I94" s="92">
        <f t="shared" si="18"/>
        <v>1</v>
      </c>
      <c r="J94" s="92">
        <f t="shared" si="18"/>
        <v>2</v>
      </c>
      <c r="K94" s="92">
        <f t="shared" si="18"/>
        <v>3</v>
      </c>
      <c r="L94" s="92">
        <f t="shared" si="18"/>
        <v>2</v>
      </c>
      <c r="M94" s="92">
        <f t="shared" si="18"/>
        <v>1</v>
      </c>
      <c r="N94" s="92">
        <f t="shared" si="18"/>
        <v>1</v>
      </c>
      <c r="O94" s="92">
        <f t="shared" si="18"/>
        <v>2</v>
      </c>
      <c r="P94" s="92">
        <f t="shared" si="18"/>
        <v>2</v>
      </c>
      <c r="Q94" s="120">
        <f t="shared" si="10"/>
        <v>1.8666666666666667</v>
      </c>
      <c r="S94" s="171">
        <v>1.86</v>
      </c>
    </row>
    <row r="95" spans="1:19">
      <c r="A95" s="91" t="s">
        <v>10</v>
      </c>
      <c r="B95" s="92">
        <f t="shared" ref="B95:P95" si="19">B76</f>
        <v>3</v>
      </c>
      <c r="C95" s="92">
        <f t="shared" si="19"/>
        <v>3</v>
      </c>
      <c r="D95" s="92">
        <f t="shared" si="19"/>
        <v>3</v>
      </c>
      <c r="E95" s="92">
        <f t="shared" si="19"/>
        <v>3</v>
      </c>
      <c r="F95" s="92">
        <f t="shared" si="19"/>
        <v>3</v>
      </c>
      <c r="G95" s="92">
        <f t="shared" si="19"/>
        <v>1</v>
      </c>
      <c r="H95" s="92">
        <f t="shared" si="19"/>
        <v>3</v>
      </c>
      <c r="I95" s="92">
        <f t="shared" si="19"/>
        <v>2</v>
      </c>
      <c r="J95" s="92">
        <f t="shared" si="19"/>
        <v>3</v>
      </c>
      <c r="K95" s="92">
        <f t="shared" si="19"/>
        <v>3</v>
      </c>
      <c r="L95" s="92">
        <f t="shared" si="19"/>
        <v>3</v>
      </c>
      <c r="M95" s="92">
        <f t="shared" si="19"/>
        <v>3</v>
      </c>
      <c r="N95" s="92">
        <f t="shared" si="19"/>
        <v>3</v>
      </c>
      <c r="O95" s="92">
        <f t="shared" si="19"/>
        <v>2</v>
      </c>
      <c r="P95" s="92">
        <f t="shared" si="19"/>
        <v>3</v>
      </c>
      <c r="Q95" s="120">
        <f t="shared" si="10"/>
        <v>2.7333333333333334</v>
      </c>
      <c r="S95" s="171">
        <v>2.71</v>
      </c>
    </row>
    <row r="96" spans="1:19">
      <c r="A96" s="91" t="s">
        <v>11</v>
      </c>
      <c r="B96" s="92">
        <f t="shared" ref="B96:P96" si="20">B82</f>
        <v>1</v>
      </c>
      <c r="C96" s="96">
        <f t="shared" si="20"/>
        <v>0</v>
      </c>
      <c r="D96" s="92">
        <f t="shared" si="20"/>
        <v>1</v>
      </c>
      <c r="E96" s="96">
        <f>E82</f>
        <v>0</v>
      </c>
      <c r="F96" s="96">
        <f t="shared" si="20"/>
        <v>0</v>
      </c>
      <c r="G96" s="96">
        <f t="shared" si="20"/>
        <v>0</v>
      </c>
      <c r="H96" s="96">
        <f t="shared" si="20"/>
        <v>0</v>
      </c>
      <c r="I96" s="131">
        <f t="shared" si="20"/>
        <v>0</v>
      </c>
      <c r="J96" s="92">
        <f t="shared" si="20"/>
        <v>1</v>
      </c>
      <c r="K96" s="131">
        <f t="shared" si="20"/>
        <v>1</v>
      </c>
      <c r="L96" s="96">
        <f t="shared" si="20"/>
        <v>0</v>
      </c>
      <c r="M96" s="96">
        <f t="shared" si="20"/>
        <v>0</v>
      </c>
      <c r="N96" s="96">
        <f t="shared" si="20"/>
        <v>0</v>
      </c>
      <c r="O96" s="96">
        <f t="shared" si="20"/>
        <v>0</v>
      </c>
      <c r="P96" s="96">
        <f t="shared" si="20"/>
        <v>0</v>
      </c>
      <c r="Q96" s="120">
        <f t="shared" si="10"/>
        <v>0.26666666666666666</v>
      </c>
      <c r="S96" s="171">
        <v>0.21</v>
      </c>
    </row>
    <row r="97" spans="1:19" ht="15.75" thickBot="1">
      <c r="A97" s="112" t="s">
        <v>0</v>
      </c>
      <c r="B97" s="118">
        <f>AVERAGE(B86:B96)</f>
        <v>1.9818181818181819</v>
      </c>
      <c r="C97" s="118">
        <f t="shared" ref="C97:K97" si="21">AVERAGE(C86:C96)</f>
        <v>2.0909090909090908</v>
      </c>
      <c r="D97" s="118">
        <f t="shared" si="21"/>
        <v>1.8181818181818181</v>
      </c>
      <c r="E97" s="118">
        <f t="shared" si="21"/>
        <v>2.3454545454545457</v>
      </c>
      <c r="F97" s="118">
        <f t="shared" si="21"/>
        <v>1.8545454545454545</v>
      </c>
      <c r="G97" s="118">
        <f t="shared" si="21"/>
        <v>2.0363636363636362</v>
      </c>
      <c r="H97" s="118">
        <f t="shared" si="21"/>
        <v>1.6545454545454545</v>
      </c>
      <c r="I97" s="118">
        <f t="shared" si="21"/>
        <v>1.8909090909090909</v>
      </c>
      <c r="J97" s="118">
        <f t="shared" si="21"/>
        <v>2</v>
      </c>
      <c r="K97" s="118">
        <f t="shared" si="21"/>
        <v>2.2363636363636363</v>
      </c>
      <c r="L97" s="118">
        <f>AVERAGE(L86:L96)</f>
        <v>2.1454545454545455</v>
      </c>
      <c r="M97" s="118">
        <f>AVERAGE(M86:M96)</f>
        <v>1.8363636363636362</v>
      </c>
      <c r="N97" s="118">
        <f>AVERAGE(N86:N96)</f>
        <v>1.7454545454545454</v>
      </c>
      <c r="O97" s="118">
        <f>AVERAGE(O86:O96)</f>
        <v>2</v>
      </c>
      <c r="P97" s="118">
        <f>AVERAGE(P86:P96)</f>
        <v>2.1636363636363636</v>
      </c>
      <c r="Q97" s="119">
        <f t="shared" si="10"/>
        <v>1.9866666666666666</v>
      </c>
      <c r="S97" s="13">
        <f>AVERAGE(S86:S96)</f>
        <v>1.9854545454545458</v>
      </c>
    </row>
    <row r="99" spans="1:19">
      <c r="P99" s="121"/>
    </row>
  </sheetData>
  <mergeCells count="17">
    <mergeCell ref="L62:L63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M62:M63"/>
    <mergeCell ref="N62:N63"/>
    <mergeCell ref="O62:O63"/>
    <mergeCell ref="P62:P63"/>
    <mergeCell ref="Q62:Q6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topLeftCell="A16" workbookViewId="0">
      <selection activeCell="A24" sqref="A24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82" t="s">
        <v>125</v>
      </c>
    </row>
    <row r="2" spans="1:3">
      <c r="A2" s="91" t="s">
        <v>1</v>
      </c>
      <c r="B2" s="120">
        <v>2.73</v>
      </c>
      <c r="C2" s="51">
        <v>3</v>
      </c>
    </row>
    <row r="3" spans="1:3">
      <c r="A3" s="91" t="s">
        <v>2</v>
      </c>
      <c r="B3" s="120">
        <v>2.27</v>
      </c>
      <c r="C3" s="51">
        <v>3</v>
      </c>
    </row>
    <row r="4" spans="1:3">
      <c r="A4" s="91" t="s">
        <v>3</v>
      </c>
      <c r="B4" s="120">
        <v>1.8666666666666667</v>
      </c>
      <c r="C4" s="51">
        <v>2</v>
      </c>
    </row>
    <row r="5" spans="1:3">
      <c r="A5" s="91" t="s">
        <v>4</v>
      </c>
      <c r="B5" s="120">
        <v>2.12</v>
      </c>
      <c r="C5" s="51">
        <v>2</v>
      </c>
    </row>
    <row r="6" spans="1:3">
      <c r="A6" s="91" t="s">
        <v>5</v>
      </c>
      <c r="B6" s="120">
        <v>2.2000000000000002</v>
      </c>
      <c r="C6" s="53">
        <v>1</v>
      </c>
    </row>
    <row r="7" spans="1:3">
      <c r="A7" s="91" t="s">
        <v>6</v>
      </c>
      <c r="B7" s="120">
        <v>3</v>
      </c>
      <c r="C7" s="51">
        <v>3</v>
      </c>
    </row>
    <row r="8" spans="1:3">
      <c r="A8" s="91" t="s">
        <v>7</v>
      </c>
      <c r="B8" s="120">
        <v>0.87</v>
      </c>
      <c r="C8" s="51">
        <v>1</v>
      </c>
    </row>
    <row r="9" spans="1:3">
      <c r="A9" s="91" t="s">
        <v>8</v>
      </c>
      <c r="B9" s="120">
        <v>1.93</v>
      </c>
      <c r="C9" s="51">
        <v>1</v>
      </c>
    </row>
    <row r="10" spans="1:3">
      <c r="A10" s="91" t="s">
        <v>9</v>
      </c>
      <c r="B10" s="120">
        <v>1.86666666666667</v>
      </c>
      <c r="C10" s="51">
        <v>2</v>
      </c>
    </row>
    <row r="11" spans="1:3">
      <c r="A11" s="91" t="s">
        <v>10</v>
      </c>
      <c r="B11" s="120">
        <v>2.73</v>
      </c>
      <c r="C11" s="51">
        <v>3</v>
      </c>
    </row>
    <row r="12" spans="1:3">
      <c r="A12" s="91" t="s">
        <v>11</v>
      </c>
      <c r="B12" s="120">
        <v>0.26666666666666666</v>
      </c>
      <c r="C12" s="51">
        <v>1</v>
      </c>
    </row>
    <row r="13" spans="1:3" ht="15.75" thickBot="1">
      <c r="A13" s="112" t="s">
        <v>0</v>
      </c>
      <c r="B13" s="119">
        <v>1.99</v>
      </c>
      <c r="C13" s="52">
        <f>AVERAGE(C2:C12)</f>
        <v>2</v>
      </c>
    </row>
    <row r="34" spans="1:5">
      <c r="B34" s="21">
        <v>2018</v>
      </c>
      <c r="C34" s="21">
        <v>2019</v>
      </c>
      <c r="D34" s="73">
        <v>2020</v>
      </c>
      <c r="E34">
        <v>2021</v>
      </c>
    </row>
    <row r="35" spans="1:5">
      <c r="A35" t="s">
        <v>107</v>
      </c>
      <c r="B35" s="21">
        <v>1.69</v>
      </c>
      <c r="C35" s="21">
        <v>1.86</v>
      </c>
      <c r="D35" s="73">
        <v>1.98</v>
      </c>
      <c r="E35">
        <v>1.99</v>
      </c>
    </row>
    <row r="36" spans="1:5">
      <c r="A36" t="s">
        <v>21</v>
      </c>
      <c r="B36" s="21">
        <v>1.73</v>
      </c>
      <c r="C36" s="21">
        <v>1.91</v>
      </c>
      <c r="D36">
        <v>1.89</v>
      </c>
      <c r="E36">
        <v>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topLeftCell="A28" workbookViewId="0">
      <selection activeCell="Q36" sqref="Q36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32" t="s">
        <v>115</v>
      </c>
    </row>
    <row r="2" spans="1:3">
      <c r="A2" s="91" t="s">
        <v>1</v>
      </c>
      <c r="B2" s="120">
        <v>2.73</v>
      </c>
      <c r="C2" s="54">
        <v>3</v>
      </c>
    </row>
    <row r="3" spans="1:3">
      <c r="A3" s="91" t="s">
        <v>2</v>
      </c>
      <c r="B3" s="120">
        <v>2.27</v>
      </c>
      <c r="C3" s="54">
        <v>3</v>
      </c>
    </row>
    <row r="4" spans="1:3">
      <c r="A4" s="91" t="s">
        <v>3</v>
      </c>
      <c r="B4" s="120">
        <v>1.8666666666666667</v>
      </c>
      <c r="C4" s="54">
        <v>2</v>
      </c>
    </row>
    <row r="5" spans="1:3">
      <c r="A5" s="91" t="s">
        <v>4</v>
      </c>
      <c r="B5" s="120">
        <v>2.12</v>
      </c>
      <c r="C5" s="54">
        <v>1.5999999999999999</v>
      </c>
    </row>
    <row r="6" spans="1:3">
      <c r="A6" s="91" t="s">
        <v>5</v>
      </c>
      <c r="B6" s="120">
        <v>2.2000000000000002</v>
      </c>
      <c r="C6" s="54">
        <v>2</v>
      </c>
    </row>
    <row r="7" spans="1:3">
      <c r="A7" s="91" t="s">
        <v>6</v>
      </c>
      <c r="B7" s="120">
        <v>3</v>
      </c>
      <c r="C7" s="54">
        <v>3</v>
      </c>
    </row>
    <row r="8" spans="1:3">
      <c r="A8" s="91" t="s">
        <v>7</v>
      </c>
      <c r="B8" s="120">
        <v>0.87</v>
      </c>
      <c r="C8" s="57">
        <v>2</v>
      </c>
    </row>
    <row r="9" spans="1:3">
      <c r="A9" s="91" t="s">
        <v>8</v>
      </c>
      <c r="B9" s="120">
        <v>1.93</v>
      </c>
      <c r="C9" s="55">
        <v>1</v>
      </c>
    </row>
    <row r="10" spans="1:3">
      <c r="A10" s="91" t="s">
        <v>9</v>
      </c>
      <c r="B10" s="120">
        <v>1.86666666666667</v>
      </c>
      <c r="C10" s="54">
        <v>3</v>
      </c>
    </row>
    <row r="11" spans="1:3">
      <c r="A11" s="91" t="s">
        <v>10</v>
      </c>
      <c r="B11" s="120">
        <v>2.73</v>
      </c>
      <c r="C11" s="54">
        <v>3</v>
      </c>
    </row>
    <row r="12" spans="1:3">
      <c r="A12" s="91" t="s">
        <v>11</v>
      </c>
      <c r="B12" s="120">
        <v>0.26666666666666666</v>
      </c>
      <c r="C12" s="57">
        <v>1</v>
      </c>
    </row>
    <row r="13" spans="1:3" ht="15.75" thickBot="1">
      <c r="A13" s="112" t="s">
        <v>0</v>
      </c>
      <c r="B13" s="119">
        <v>1.99</v>
      </c>
      <c r="C13" s="56">
        <v>2.2363636363636363</v>
      </c>
    </row>
    <row r="27" spans="1:5">
      <c r="B27" s="21">
        <v>2018</v>
      </c>
      <c r="C27" s="21">
        <v>2019</v>
      </c>
      <c r="D27" s="73">
        <v>2020</v>
      </c>
      <c r="E27">
        <v>2021</v>
      </c>
    </row>
    <row r="28" spans="1:5">
      <c r="A28" t="s">
        <v>107</v>
      </c>
      <c r="B28" s="21">
        <v>1.69</v>
      </c>
      <c r="C28" s="21">
        <v>1.86</v>
      </c>
      <c r="D28" s="73">
        <v>1.98</v>
      </c>
      <c r="E28">
        <v>1.99</v>
      </c>
    </row>
    <row r="29" spans="1:5">
      <c r="A29" t="s">
        <v>22</v>
      </c>
      <c r="B29" s="21">
        <v>1.51</v>
      </c>
      <c r="C29" s="21">
        <v>2.1800000000000002</v>
      </c>
      <c r="D29">
        <v>2.2400000000000002</v>
      </c>
      <c r="E29">
        <v>2.2400000000000002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topLeftCell="A10" workbookViewId="0">
      <selection activeCell="D45" sqref="D45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32" t="s">
        <v>116</v>
      </c>
    </row>
    <row r="2" spans="1:3">
      <c r="A2" s="91" t="s">
        <v>1</v>
      </c>
      <c r="B2" s="120">
        <v>2.73</v>
      </c>
      <c r="C2" s="58">
        <v>3</v>
      </c>
    </row>
    <row r="3" spans="1:3">
      <c r="A3" s="91" t="s">
        <v>2</v>
      </c>
      <c r="B3" s="120">
        <v>2.27</v>
      </c>
      <c r="C3" s="58">
        <v>3</v>
      </c>
    </row>
    <row r="4" spans="1:3">
      <c r="A4" s="91" t="s">
        <v>3</v>
      </c>
      <c r="B4" s="120">
        <v>1.8666666666666667</v>
      </c>
      <c r="C4" s="58">
        <v>2</v>
      </c>
    </row>
    <row r="5" spans="1:3">
      <c r="A5" s="91" t="s">
        <v>4</v>
      </c>
      <c r="B5" s="120">
        <v>2.12</v>
      </c>
      <c r="C5" s="58">
        <v>1.5999999999999999</v>
      </c>
    </row>
    <row r="6" spans="1:3">
      <c r="A6" s="91" t="s">
        <v>5</v>
      </c>
      <c r="B6" s="120">
        <v>2.2000000000000002</v>
      </c>
      <c r="C6" s="58">
        <v>3</v>
      </c>
    </row>
    <row r="7" spans="1:3">
      <c r="A7" s="91" t="s">
        <v>6</v>
      </c>
      <c r="B7" s="120">
        <v>3</v>
      </c>
      <c r="C7" s="58">
        <v>3</v>
      </c>
    </row>
    <row r="8" spans="1:3">
      <c r="A8" s="91" t="s">
        <v>7</v>
      </c>
      <c r="B8" s="120">
        <v>0.87</v>
      </c>
      <c r="C8" s="59">
        <v>1</v>
      </c>
    </row>
    <row r="9" spans="1:3">
      <c r="A9" s="91" t="s">
        <v>8</v>
      </c>
      <c r="B9" s="120">
        <v>1.93</v>
      </c>
      <c r="C9" s="58">
        <v>2</v>
      </c>
    </row>
    <row r="10" spans="1:3">
      <c r="A10" s="91" t="s">
        <v>9</v>
      </c>
      <c r="B10" s="120">
        <v>1.86666666666667</v>
      </c>
      <c r="C10" s="58">
        <v>2</v>
      </c>
    </row>
    <row r="11" spans="1:3">
      <c r="A11" s="91" t="s">
        <v>10</v>
      </c>
      <c r="B11" s="120">
        <v>2.73</v>
      </c>
      <c r="C11" s="58">
        <v>3</v>
      </c>
    </row>
    <row r="12" spans="1:3">
      <c r="A12" s="91" t="s">
        <v>11</v>
      </c>
      <c r="B12" s="120">
        <v>0.26666666666666666</v>
      </c>
      <c r="C12" s="59">
        <v>0</v>
      </c>
    </row>
    <row r="13" spans="1:3" ht="15.75" thickBot="1">
      <c r="A13" s="112" t="s">
        <v>0</v>
      </c>
      <c r="B13" s="119">
        <v>1.99</v>
      </c>
      <c r="C13" s="60">
        <v>2.1454545454545455</v>
      </c>
    </row>
    <row r="32" spans="2:5">
      <c r="B32" s="21">
        <v>2018</v>
      </c>
      <c r="C32" s="21">
        <v>2019</v>
      </c>
      <c r="D32" s="73">
        <v>2020</v>
      </c>
      <c r="E32">
        <v>2021</v>
      </c>
    </row>
    <row r="33" spans="1:5">
      <c r="A33" t="s">
        <v>107</v>
      </c>
      <c r="B33" s="21">
        <v>1.69</v>
      </c>
      <c r="C33" s="21">
        <v>1.86</v>
      </c>
      <c r="D33" s="73">
        <v>1.98</v>
      </c>
      <c r="E33">
        <v>1.99</v>
      </c>
    </row>
    <row r="34" spans="1:5">
      <c r="A34" t="s">
        <v>23</v>
      </c>
      <c r="B34" s="21">
        <v>1.64</v>
      </c>
      <c r="C34" s="21">
        <v>1.73</v>
      </c>
      <c r="D34">
        <v>2.15</v>
      </c>
      <c r="E34">
        <v>2.15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topLeftCell="A22" workbookViewId="0">
      <selection activeCell="S36" sqref="S36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82" t="s">
        <v>120</v>
      </c>
    </row>
    <row r="2" spans="1:3">
      <c r="A2" s="91" t="s">
        <v>1</v>
      </c>
      <c r="B2" s="120">
        <v>2.73</v>
      </c>
      <c r="C2" s="61">
        <v>2</v>
      </c>
    </row>
    <row r="3" spans="1:3">
      <c r="A3" s="91" t="s">
        <v>2</v>
      </c>
      <c r="B3" s="120">
        <v>2.27</v>
      </c>
      <c r="C3" s="61">
        <v>2</v>
      </c>
    </row>
    <row r="4" spans="1:3">
      <c r="A4" s="91" t="s">
        <v>3</v>
      </c>
      <c r="B4" s="120">
        <v>1.8666666666666667</v>
      </c>
      <c r="C4" s="61">
        <v>1</v>
      </c>
    </row>
    <row r="5" spans="1:3">
      <c r="A5" s="91" t="s">
        <v>4</v>
      </c>
      <c r="B5" s="120">
        <v>2.12</v>
      </c>
      <c r="C5" s="61">
        <v>2.2000000000000002</v>
      </c>
    </row>
    <row r="6" spans="1:3">
      <c r="A6" s="91" t="s">
        <v>5</v>
      </c>
      <c r="B6" s="120">
        <v>2.2000000000000002</v>
      </c>
      <c r="C6" s="61">
        <v>3</v>
      </c>
    </row>
    <row r="7" spans="1:3">
      <c r="A7" s="91" t="s">
        <v>6</v>
      </c>
      <c r="B7" s="120">
        <v>3</v>
      </c>
      <c r="C7" s="61">
        <v>3</v>
      </c>
    </row>
    <row r="8" spans="1:3">
      <c r="A8" s="91" t="s">
        <v>7</v>
      </c>
      <c r="B8" s="120">
        <v>0.87</v>
      </c>
      <c r="C8" s="62">
        <v>0</v>
      </c>
    </row>
    <row r="9" spans="1:3">
      <c r="A9" s="91" t="s">
        <v>8</v>
      </c>
      <c r="B9" s="120">
        <v>1.93</v>
      </c>
      <c r="C9" s="64">
        <v>3</v>
      </c>
    </row>
    <row r="10" spans="1:3">
      <c r="A10" s="91" t="s">
        <v>9</v>
      </c>
      <c r="B10" s="120">
        <v>1.86666666666667</v>
      </c>
      <c r="C10" s="61">
        <v>1</v>
      </c>
    </row>
    <row r="11" spans="1:3">
      <c r="A11" s="91" t="s">
        <v>10</v>
      </c>
      <c r="B11" s="120">
        <v>2.73</v>
      </c>
      <c r="C11" s="61">
        <v>3</v>
      </c>
    </row>
    <row r="12" spans="1:3">
      <c r="A12" s="91" t="s">
        <v>11</v>
      </c>
      <c r="B12" s="120">
        <v>0.26666666666666666</v>
      </c>
      <c r="C12" s="62">
        <v>0</v>
      </c>
    </row>
    <row r="13" spans="1:3" ht="15.75" thickBot="1">
      <c r="A13" s="112" t="s">
        <v>0</v>
      </c>
      <c r="B13" s="119">
        <v>1.99</v>
      </c>
      <c r="C13" s="63">
        <f>AVERAGE(C2:C12)</f>
        <v>1.8363636363636362</v>
      </c>
    </row>
    <row r="36" spans="1:5">
      <c r="B36" s="21">
        <v>2018</v>
      </c>
      <c r="C36" s="21">
        <v>2019</v>
      </c>
      <c r="D36" s="73">
        <v>2020</v>
      </c>
      <c r="E36">
        <v>2021</v>
      </c>
    </row>
    <row r="37" spans="1:5">
      <c r="A37" t="s">
        <v>107</v>
      </c>
      <c r="B37" s="21">
        <v>1.69</v>
      </c>
      <c r="C37" s="21">
        <v>1.86</v>
      </c>
      <c r="D37" s="73">
        <v>1.98</v>
      </c>
      <c r="E37">
        <v>1.99</v>
      </c>
    </row>
    <row r="38" spans="1:5">
      <c r="A38" t="s">
        <v>24</v>
      </c>
      <c r="B38" s="21">
        <v>1.29</v>
      </c>
      <c r="C38" s="21">
        <v>1.47</v>
      </c>
      <c r="D38">
        <v>1.62</v>
      </c>
      <c r="E38">
        <v>1.84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topLeftCell="A13" workbookViewId="0">
      <selection activeCell="F48" sqref="F48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82" t="s">
        <v>126</v>
      </c>
    </row>
    <row r="2" spans="1:3">
      <c r="A2" s="91" t="s">
        <v>1</v>
      </c>
      <c r="B2" s="120">
        <v>2.73</v>
      </c>
      <c r="C2" s="66">
        <v>3</v>
      </c>
    </row>
    <row r="3" spans="1:3">
      <c r="A3" s="91" t="s">
        <v>2</v>
      </c>
      <c r="B3" s="120">
        <v>2.27</v>
      </c>
      <c r="C3" s="66">
        <v>2</v>
      </c>
    </row>
    <row r="4" spans="1:3">
      <c r="A4" s="91" t="s">
        <v>3</v>
      </c>
      <c r="B4" s="120">
        <v>1.8666666666666667</v>
      </c>
      <c r="C4" s="66">
        <v>2</v>
      </c>
    </row>
    <row r="5" spans="1:3">
      <c r="A5" s="91" t="s">
        <v>4</v>
      </c>
      <c r="B5" s="120">
        <v>2.12</v>
      </c>
      <c r="C5" s="66">
        <v>2.2000000000000002</v>
      </c>
    </row>
    <row r="6" spans="1:3">
      <c r="A6" s="91" t="s">
        <v>5</v>
      </c>
      <c r="B6" s="120">
        <v>2.2000000000000002</v>
      </c>
      <c r="C6" s="66">
        <v>2</v>
      </c>
    </row>
    <row r="7" spans="1:3">
      <c r="A7" s="91" t="s">
        <v>6</v>
      </c>
      <c r="B7" s="120">
        <v>3</v>
      </c>
      <c r="C7" s="66">
        <v>3</v>
      </c>
    </row>
    <row r="8" spans="1:3">
      <c r="A8" s="91" t="s">
        <v>7</v>
      </c>
      <c r="B8" s="120">
        <v>0.87</v>
      </c>
      <c r="C8" s="67">
        <v>0</v>
      </c>
    </row>
    <row r="9" spans="1:3">
      <c r="A9" s="91" t="s">
        <v>8</v>
      </c>
      <c r="B9" s="120">
        <v>1.93</v>
      </c>
      <c r="C9" s="69">
        <v>2</v>
      </c>
    </row>
    <row r="10" spans="1:3">
      <c r="A10" s="91" t="s">
        <v>9</v>
      </c>
      <c r="B10" s="120">
        <v>1.86666666666667</v>
      </c>
      <c r="C10" s="66">
        <v>1</v>
      </c>
    </row>
    <row r="11" spans="1:3">
      <c r="A11" s="91" t="s">
        <v>10</v>
      </c>
      <c r="B11" s="120">
        <v>2.73</v>
      </c>
      <c r="C11" s="66">
        <v>3</v>
      </c>
    </row>
    <row r="12" spans="1:3">
      <c r="A12" s="91" t="s">
        <v>11</v>
      </c>
      <c r="B12" s="120">
        <v>0.26666666666666666</v>
      </c>
      <c r="C12" s="67">
        <v>0</v>
      </c>
    </row>
    <row r="13" spans="1:3" ht="15.75" thickBot="1">
      <c r="A13" s="112" t="s">
        <v>0</v>
      </c>
      <c r="B13" s="119">
        <v>1.99</v>
      </c>
      <c r="C13" s="68">
        <v>1.75</v>
      </c>
    </row>
    <row r="33" spans="1:5">
      <c r="B33" s="21">
        <v>2018</v>
      </c>
      <c r="C33" s="21">
        <v>2019</v>
      </c>
      <c r="D33" s="73">
        <v>2020</v>
      </c>
      <c r="E33">
        <v>2021</v>
      </c>
    </row>
    <row r="34" spans="1:5">
      <c r="A34" t="s">
        <v>107</v>
      </c>
      <c r="B34" s="21">
        <v>1.69</v>
      </c>
      <c r="C34" s="21">
        <v>1.86</v>
      </c>
      <c r="D34" s="73">
        <v>1.98</v>
      </c>
      <c r="E34">
        <v>1.99</v>
      </c>
    </row>
    <row r="35" spans="1:5">
      <c r="A35" t="s">
        <v>25</v>
      </c>
      <c r="B35" s="21">
        <v>1.56</v>
      </c>
      <c r="C35" s="21">
        <v>1.65</v>
      </c>
      <c r="D35">
        <v>1.85</v>
      </c>
      <c r="E35">
        <v>1.75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topLeftCell="A28" workbookViewId="0">
      <selection activeCell="D50" sqref="D50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82" t="s">
        <v>127</v>
      </c>
    </row>
    <row r="2" spans="1:3">
      <c r="A2" s="91" t="s">
        <v>1</v>
      </c>
      <c r="B2" s="120">
        <v>2.73</v>
      </c>
      <c r="C2" s="70">
        <v>3</v>
      </c>
    </row>
    <row r="3" spans="1:3">
      <c r="A3" s="91" t="s">
        <v>2</v>
      </c>
      <c r="B3" s="120">
        <v>2.27</v>
      </c>
      <c r="C3" s="70">
        <v>1</v>
      </c>
    </row>
    <row r="4" spans="1:3">
      <c r="A4" s="91" t="s">
        <v>3</v>
      </c>
      <c r="B4" s="120">
        <v>1.8666666666666667</v>
      </c>
      <c r="C4" s="70">
        <v>3</v>
      </c>
    </row>
    <row r="5" spans="1:3">
      <c r="A5" s="91" t="s">
        <v>4</v>
      </c>
      <c r="B5" s="120">
        <v>2.12</v>
      </c>
      <c r="C5" s="70">
        <v>1.9999999999999998</v>
      </c>
    </row>
    <row r="6" spans="1:3">
      <c r="A6" s="91" t="s">
        <v>5</v>
      </c>
      <c r="B6" s="120">
        <v>2.2000000000000002</v>
      </c>
      <c r="C6" s="70">
        <v>3</v>
      </c>
    </row>
    <row r="7" spans="1:3">
      <c r="A7" s="91" t="s">
        <v>6</v>
      </c>
      <c r="B7" s="120">
        <v>3</v>
      </c>
      <c r="C7" s="70">
        <v>3</v>
      </c>
    </row>
    <row r="8" spans="1:3">
      <c r="A8" s="91" t="s">
        <v>7</v>
      </c>
      <c r="B8" s="120">
        <v>0.87</v>
      </c>
      <c r="C8" s="70">
        <v>1</v>
      </c>
    </row>
    <row r="9" spans="1:3">
      <c r="A9" s="91" t="s">
        <v>8</v>
      </c>
      <c r="B9" s="120">
        <v>1.93</v>
      </c>
      <c r="C9" s="70">
        <v>2</v>
      </c>
    </row>
    <row r="10" spans="1:3">
      <c r="A10" s="91" t="s">
        <v>9</v>
      </c>
      <c r="B10" s="120">
        <v>1.86666666666667</v>
      </c>
      <c r="C10" s="70">
        <v>2</v>
      </c>
    </row>
    <row r="11" spans="1:3">
      <c r="A11" s="91" t="s">
        <v>10</v>
      </c>
      <c r="B11" s="120">
        <v>2.73</v>
      </c>
      <c r="C11" s="70">
        <v>2</v>
      </c>
    </row>
    <row r="12" spans="1:3">
      <c r="A12" s="91" t="s">
        <v>11</v>
      </c>
      <c r="B12" s="120">
        <v>0.26666666666666666</v>
      </c>
      <c r="C12" s="71">
        <v>0</v>
      </c>
    </row>
    <row r="13" spans="1:3" ht="15.75" thickBot="1">
      <c r="A13" s="112" t="s">
        <v>0</v>
      </c>
      <c r="B13" s="119">
        <v>1.99</v>
      </c>
      <c r="C13" s="72">
        <v>2</v>
      </c>
    </row>
    <row r="34" spans="1:5">
      <c r="B34" s="21">
        <v>2018</v>
      </c>
      <c r="C34" s="21">
        <v>2019</v>
      </c>
      <c r="D34" s="73">
        <v>2020</v>
      </c>
      <c r="E34">
        <v>2021</v>
      </c>
    </row>
    <row r="35" spans="1:5">
      <c r="A35" t="s">
        <v>107</v>
      </c>
      <c r="B35" s="21">
        <v>1.69</v>
      </c>
      <c r="C35" s="21">
        <v>1.86</v>
      </c>
      <c r="D35" s="73">
        <v>1.98</v>
      </c>
      <c r="E35">
        <v>1.99</v>
      </c>
    </row>
    <row r="36" spans="1:5">
      <c r="A36" t="s">
        <v>26</v>
      </c>
      <c r="B36" s="21">
        <v>1.82</v>
      </c>
      <c r="C36" s="21">
        <v>1.82</v>
      </c>
      <c r="D36">
        <v>1.91</v>
      </c>
      <c r="E36">
        <v>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topLeftCell="A22" workbookViewId="0">
      <selection activeCell="F26" sqref="F26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65" t="s">
        <v>117</v>
      </c>
    </row>
    <row r="2" spans="1:3">
      <c r="A2" s="91" t="s">
        <v>1</v>
      </c>
      <c r="B2" s="120">
        <v>2.73</v>
      </c>
      <c r="C2" s="75">
        <v>3</v>
      </c>
    </row>
    <row r="3" spans="1:3">
      <c r="A3" s="91" t="s">
        <v>2</v>
      </c>
      <c r="B3" s="120">
        <v>2.27</v>
      </c>
      <c r="C3" s="75">
        <v>2</v>
      </c>
    </row>
    <row r="4" spans="1:3">
      <c r="A4" s="91" t="s">
        <v>3</v>
      </c>
      <c r="B4" s="120">
        <v>1.8666666666666667</v>
      </c>
      <c r="C4" s="75">
        <v>2</v>
      </c>
    </row>
    <row r="5" spans="1:3">
      <c r="A5" s="91" t="s">
        <v>4</v>
      </c>
      <c r="B5" s="120">
        <v>2.12</v>
      </c>
      <c r="C5" s="75">
        <v>2.8000000000000003</v>
      </c>
    </row>
    <row r="6" spans="1:3">
      <c r="A6" s="91" t="s">
        <v>5</v>
      </c>
      <c r="B6" s="120">
        <v>2.2000000000000002</v>
      </c>
      <c r="C6" s="75">
        <v>3</v>
      </c>
    </row>
    <row r="7" spans="1:3">
      <c r="A7" s="91" t="s">
        <v>6</v>
      </c>
      <c r="B7" s="120">
        <v>3</v>
      </c>
      <c r="C7" s="75">
        <v>3</v>
      </c>
    </row>
    <row r="8" spans="1:3">
      <c r="A8" s="91" t="s">
        <v>7</v>
      </c>
      <c r="B8" s="120">
        <v>0.87</v>
      </c>
      <c r="C8" s="76">
        <v>0</v>
      </c>
    </row>
    <row r="9" spans="1:3">
      <c r="A9" s="91" t="s">
        <v>8</v>
      </c>
      <c r="B9" s="120">
        <v>1.93</v>
      </c>
      <c r="C9" s="75">
        <v>3</v>
      </c>
    </row>
    <row r="10" spans="1:3">
      <c r="A10" s="91" t="s">
        <v>9</v>
      </c>
      <c r="B10" s="120">
        <v>1.86666666666667</v>
      </c>
      <c r="C10" s="75">
        <v>2</v>
      </c>
    </row>
    <row r="11" spans="1:3">
      <c r="A11" s="91" t="s">
        <v>10</v>
      </c>
      <c r="B11" s="120">
        <v>2.73</v>
      </c>
      <c r="C11" s="75">
        <v>3</v>
      </c>
    </row>
    <row r="12" spans="1:3">
      <c r="A12" s="91" t="s">
        <v>11</v>
      </c>
      <c r="B12" s="120">
        <v>0.26666666666666666</v>
      </c>
      <c r="C12" s="76">
        <v>0</v>
      </c>
    </row>
    <row r="13" spans="1:3" ht="15.75" thickBot="1">
      <c r="A13" s="112" t="s">
        <v>0</v>
      </c>
      <c r="B13" s="119">
        <v>1.99</v>
      </c>
      <c r="C13" s="77">
        <v>2.1636363636363636</v>
      </c>
    </row>
    <row r="31" spans="1:5">
      <c r="B31" s="21">
        <v>2018</v>
      </c>
      <c r="C31" s="21">
        <v>2019</v>
      </c>
      <c r="D31" s="73">
        <v>2020</v>
      </c>
      <c r="E31">
        <v>2021</v>
      </c>
    </row>
    <row r="32" spans="1:5">
      <c r="A32" t="s">
        <v>107</v>
      </c>
      <c r="B32" s="21">
        <v>1.69</v>
      </c>
      <c r="C32" s="21">
        <v>1.86</v>
      </c>
      <c r="D32" s="73">
        <v>1.98</v>
      </c>
      <c r="E32">
        <v>1.99</v>
      </c>
    </row>
    <row r="33" spans="1:5">
      <c r="A33" t="s">
        <v>27</v>
      </c>
      <c r="B33" s="21">
        <v>2.02</v>
      </c>
      <c r="C33" s="21">
        <v>2.0499999999999998</v>
      </c>
      <c r="D33">
        <v>2.16</v>
      </c>
      <c r="E33">
        <v>2.16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topLeftCell="A16" workbookViewId="0">
      <selection activeCell="F14" sqref="F14"/>
    </sheetView>
  </sheetViews>
  <sheetFormatPr defaultRowHeight="15"/>
  <cols>
    <col min="1" max="1" width="14.85546875" customWidth="1"/>
  </cols>
  <sheetData>
    <row r="1" spans="1:6" ht="24" thickBot="1">
      <c r="A1" s="11"/>
      <c r="B1" s="14" t="s">
        <v>99</v>
      </c>
      <c r="C1" s="14" t="s">
        <v>100</v>
      </c>
      <c r="D1" s="14" t="s">
        <v>101</v>
      </c>
      <c r="E1" s="14" t="s">
        <v>102</v>
      </c>
      <c r="F1" s="83" t="s">
        <v>122</v>
      </c>
    </row>
    <row r="2" spans="1:6">
      <c r="A2" s="22" t="s">
        <v>1</v>
      </c>
      <c r="B2" s="23">
        <v>1.39</v>
      </c>
      <c r="C2" s="23">
        <v>1.19</v>
      </c>
      <c r="D2" s="23">
        <v>2.33</v>
      </c>
      <c r="E2" s="23">
        <v>2.0499999999999998</v>
      </c>
      <c r="F2" s="120">
        <v>2.73</v>
      </c>
    </row>
    <row r="3" spans="1:6">
      <c r="A3" s="12" t="s">
        <v>2</v>
      </c>
      <c r="B3" s="9">
        <v>1.65</v>
      </c>
      <c r="C3" s="9">
        <v>1.59</v>
      </c>
      <c r="D3" s="9">
        <v>2.33</v>
      </c>
      <c r="E3" s="9">
        <v>1.81</v>
      </c>
      <c r="F3" s="120">
        <v>2.27</v>
      </c>
    </row>
    <row r="4" spans="1:6">
      <c r="A4" s="22" t="s">
        <v>3</v>
      </c>
      <c r="B4" s="23">
        <v>1.44</v>
      </c>
      <c r="C4" s="23">
        <v>1.44</v>
      </c>
      <c r="D4" s="23">
        <v>2.67</v>
      </c>
      <c r="E4" s="23">
        <v>1.29</v>
      </c>
      <c r="F4" s="120">
        <v>1.8666666666666667</v>
      </c>
    </row>
    <row r="5" spans="1:6">
      <c r="A5" s="12" t="s">
        <v>4</v>
      </c>
      <c r="B5" s="9">
        <v>2.23</v>
      </c>
      <c r="C5" s="9">
        <v>2.17</v>
      </c>
      <c r="D5" s="9">
        <v>2.67</v>
      </c>
      <c r="E5" s="9">
        <v>2.38</v>
      </c>
      <c r="F5" s="120">
        <v>2.12</v>
      </c>
    </row>
    <row r="6" spans="1:6">
      <c r="A6" s="22" t="s">
        <v>5</v>
      </c>
      <c r="B6" s="23">
        <v>1.63</v>
      </c>
      <c r="C6" s="23">
        <v>1.66</v>
      </c>
      <c r="D6" s="23">
        <v>1.67</v>
      </c>
      <c r="E6" s="23">
        <v>1.48</v>
      </c>
      <c r="F6" s="120">
        <v>2.2000000000000002</v>
      </c>
    </row>
    <row r="7" spans="1:6">
      <c r="A7" s="12" t="s">
        <v>6</v>
      </c>
      <c r="B7" s="9">
        <v>2.2999999999999998</v>
      </c>
      <c r="C7" s="9">
        <v>2.33</v>
      </c>
      <c r="D7" s="9">
        <v>2.33</v>
      </c>
      <c r="E7" s="9">
        <v>2.19</v>
      </c>
      <c r="F7" s="120">
        <v>3</v>
      </c>
    </row>
    <row r="8" spans="1:6">
      <c r="A8" s="22" t="s">
        <v>7</v>
      </c>
      <c r="B8" s="23">
        <v>1.05</v>
      </c>
      <c r="C8" s="23">
        <v>1.1299999999999999</v>
      </c>
      <c r="D8" s="23">
        <v>0.67</v>
      </c>
      <c r="E8" s="23">
        <v>0.81</v>
      </c>
      <c r="F8" s="120">
        <v>0.87</v>
      </c>
    </row>
    <row r="9" spans="1:6">
      <c r="A9" s="12" t="s">
        <v>8</v>
      </c>
      <c r="B9" s="9">
        <v>1.7</v>
      </c>
      <c r="C9" s="9">
        <v>1.71</v>
      </c>
      <c r="D9" s="9">
        <v>2</v>
      </c>
      <c r="E9" s="9">
        <v>1.62</v>
      </c>
      <c r="F9" s="120">
        <v>1.93</v>
      </c>
    </row>
    <row r="10" spans="1:6">
      <c r="A10" s="22" t="s">
        <v>9</v>
      </c>
      <c r="B10" s="23">
        <v>1.77</v>
      </c>
      <c r="C10" s="23">
        <v>1.7</v>
      </c>
      <c r="D10" s="23">
        <v>2.33</v>
      </c>
      <c r="E10" s="23">
        <v>1.95</v>
      </c>
      <c r="F10" s="120">
        <v>1.86666666666667</v>
      </c>
    </row>
    <row r="11" spans="1:6">
      <c r="A11" s="12" t="s">
        <v>10</v>
      </c>
      <c r="B11" s="9">
        <v>1.88</v>
      </c>
      <c r="C11" s="9">
        <v>1.75</v>
      </c>
      <c r="D11" s="9">
        <v>3</v>
      </c>
      <c r="E11" s="9">
        <v>2.2400000000000002</v>
      </c>
      <c r="F11" s="120">
        <v>2.73</v>
      </c>
    </row>
    <row r="12" spans="1:6">
      <c r="A12" s="22" t="s">
        <v>11</v>
      </c>
      <c r="B12" s="23">
        <v>0.98</v>
      </c>
      <c r="C12" s="23">
        <v>1.01</v>
      </c>
      <c r="D12" s="23">
        <v>1.33</v>
      </c>
      <c r="E12" s="23">
        <v>0.81</v>
      </c>
      <c r="F12" s="120">
        <v>0.26666666666666666</v>
      </c>
    </row>
    <row r="13" spans="1:6" ht="15.75" thickBot="1">
      <c r="A13" s="2" t="s">
        <v>0</v>
      </c>
      <c r="B13" s="16">
        <v>1.64</v>
      </c>
      <c r="C13" s="16">
        <v>1.61</v>
      </c>
      <c r="D13" s="16">
        <v>2.12</v>
      </c>
      <c r="E13" s="16">
        <v>1.69</v>
      </c>
      <c r="F13" s="31">
        <v>1.99</v>
      </c>
    </row>
    <row r="15" spans="1:6" ht="135">
      <c r="A15" s="17" t="s">
        <v>103</v>
      </c>
    </row>
    <row r="16" spans="1:6">
      <c r="A16" s="18" t="s">
        <v>104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A13" workbookViewId="0">
      <selection activeCell="R20" sqref="R20"/>
    </sheetView>
  </sheetViews>
  <sheetFormatPr defaultRowHeight="15"/>
  <cols>
    <col min="1" max="1" width="14.85546875" customWidth="1"/>
    <col min="2" max="15" width="0" hidden="1" customWidth="1"/>
    <col min="16" max="16" width="10" bestFit="1" customWidth="1"/>
  </cols>
  <sheetData>
    <row r="1" spans="1:32" ht="15.75" thickBot="1">
      <c r="A1" s="11"/>
      <c r="B1" s="5" t="s">
        <v>14</v>
      </c>
      <c r="C1" s="5" t="s">
        <v>15</v>
      </c>
      <c r="D1" s="5" t="s">
        <v>16</v>
      </c>
      <c r="E1" s="5" t="s">
        <v>17</v>
      </c>
      <c r="F1" s="5" t="s">
        <v>18</v>
      </c>
      <c r="G1" s="5" t="s">
        <v>19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25</v>
      </c>
      <c r="N1" s="5" t="s">
        <v>26</v>
      </c>
      <c r="O1" s="5" t="s">
        <v>27</v>
      </c>
      <c r="P1" s="5" t="s">
        <v>105</v>
      </c>
      <c r="Q1" s="5" t="s">
        <v>106</v>
      </c>
      <c r="R1" s="74" t="s">
        <v>28</v>
      </c>
    </row>
    <row r="2" spans="1:32" ht="15.75" thickBot="1">
      <c r="A2" s="1" t="s">
        <v>1</v>
      </c>
      <c r="B2" s="6">
        <v>2</v>
      </c>
      <c r="C2" s="6">
        <v>2</v>
      </c>
      <c r="D2" s="6">
        <v>3</v>
      </c>
      <c r="E2" s="6">
        <v>2</v>
      </c>
      <c r="F2" s="6">
        <v>2</v>
      </c>
      <c r="G2" s="6">
        <v>3</v>
      </c>
      <c r="H2" s="6">
        <v>3</v>
      </c>
      <c r="I2" s="6">
        <v>3</v>
      </c>
      <c r="J2" s="6">
        <v>3</v>
      </c>
      <c r="K2" s="6">
        <v>3</v>
      </c>
      <c r="L2" s="6">
        <v>2</v>
      </c>
      <c r="M2" s="6">
        <v>2</v>
      </c>
      <c r="N2" s="6">
        <v>3</v>
      </c>
      <c r="O2" s="6">
        <v>3</v>
      </c>
      <c r="P2" s="79">
        <v>2.71</v>
      </c>
      <c r="Q2" s="92">
        <v>3</v>
      </c>
      <c r="R2" s="120">
        <v>2.73</v>
      </c>
      <c r="T2" s="80"/>
    </row>
    <row r="3" spans="1:32" ht="15" customHeight="1">
      <c r="A3" s="1" t="s">
        <v>2</v>
      </c>
      <c r="B3" s="6">
        <v>2</v>
      </c>
      <c r="C3" s="6">
        <v>1</v>
      </c>
      <c r="D3" s="6">
        <v>2</v>
      </c>
      <c r="E3" s="6">
        <v>2</v>
      </c>
      <c r="F3" s="6">
        <v>2</v>
      </c>
      <c r="G3" s="6">
        <v>2</v>
      </c>
      <c r="H3" s="6">
        <v>2</v>
      </c>
      <c r="I3" s="6">
        <v>2</v>
      </c>
      <c r="J3" s="6">
        <v>3</v>
      </c>
      <c r="K3" s="6">
        <v>3</v>
      </c>
      <c r="L3" s="6">
        <v>1</v>
      </c>
      <c r="M3" s="6">
        <v>2</v>
      </c>
      <c r="N3" s="6">
        <v>1</v>
      </c>
      <c r="O3" s="6">
        <v>2</v>
      </c>
      <c r="P3" s="79">
        <v>2.2799999999999998</v>
      </c>
      <c r="Q3" s="92">
        <v>2</v>
      </c>
      <c r="R3" s="120">
        <v>2.27</v>
      </c>
      <c r="T3" s="80"/>
      <c r="AB3" s="166" t="s">
        <v>108</v>
      </c>
      <c r="AC3" s="166"/>
      <c r="AD3" s="166"/>
      <c r="AE3" s="166"/>
      <c r="AF3" s="166"/>
    </row>
    <row r="4" spans="1:32" ht="30" customHeight="1" thickBot="1">
      <c r="A4" s="1" t="s">
        <v>3</v>
      </c>
      <c r="B4" s="6">
        <v>2</v>
      </c>
      <c r="C4" s="6">
        <v>1</v>
      </c>
      <c r="D4" s="6">
        <v>2</v>
      </c>
      <c r="E4" s="7">
        <v>0</v>
      </c>
      <c r="F4" s="6">
        <v>1</v>
      </c>
      <c r="G4" s="6">
        <v>1</v>
      </c>
      <c r="H4" s="6">
        <v>1</v>
      </c>
      <c r="I4" s="6">
        <v>2</v>
      </c>
      <c r="J4" s="6">
        <v>2</v>
      </c>
      <c r="K4" s="6">
        <v>2</v>
      </c>
      <c r="L4" s="6">
        <v>1</v>
      </c>
      <c r="M4" s="6">
        <v>2</v>
      </c>
      <c r="N4" s="6">
        <v>3</v>
      </c>
      <c r="O4" s="6">
        <v>2</v>
      </c>
      <c r="P4" s="79">
        <v>1.93</v>
      </c>
      <c r="Q4" s="92">
        <v>1</v>
      </c>
      <c r="R4" s="120">
        <v>1.8666666666666667</v>
      </c>
      <c r="T4" s="80"/>
      <c r="AB4" s="167" t="s">
        <v>109</v>
      </c>
      <c r="AC4" s="167"/>
      <c r="AD4" s="167"/>
      <c r="AE4" s="167"/>
      <c r="AF4" s="167"/>
    </row>
    <row r="5" spans="1:32" ht="23.25">
      <c r="A5" s="1" t="s">
        <v>4</v>
      </c>
      <c r="B5" s="6">
        <v>2.4</v>
      </c>
      <c r="C5" s="6">
        <v>1.6</v>
      </c>
      <c r="D5" s="6">
        <v>2.6</v>
      </c>
      <c r="E5" s="6">
        <v>1</v>
      </c>
      <c r="F5" s="6">
        <v>1.6</v>
      </c>
      <c r="G5" s="6">
        <v>1.2</v>
      </c>
      <c r="H5" s="6">
        <v>1.6</v>
      </c>
      <c r="I5" s="6">
        <v>2</v>
      </c>
      <c r="J5" s="6">
        <v>1.6</v>
      </c>
      <c r="K5" s="6">
        <v>1</v>
      </c>
      <c r="L5" s="6">
        <v>1.2</v>
      </c>
      <c r="M5" s="6">
        <v>2.2000000000000002</v>
      </c>
      <c r="N5" s="6">
        <v>2</v>
      </c>
      <c r="O5" s="6">
        <v>2.2000000000000002</v>
      </c>
      <c r="P5" s="79">
        <v>2.14</v>
      </c>
      <c r="Q5" s="131">
        <v>1.8</v>
      </c>
      <c r="R5" s="120">
        <v>2.12</v>
      </c>
      <c r="T5" s="80"/>
      <c r="AB5" s="19"/>
      <c r="AC5" s="15" t="s">
        <v>99</v>
      </c>
      <c r="AD5" s="15" t="s">
        <v>100</v>
      </c>
      <c r="AE5" s="15" t="s">
        <v>101</v>
      </c>
      <c r="AF5" s="15" t="s">
        <v>102</v>
      </c>
    </row>
    <row r="6" spans="1:32">
      <c r="A6" s="1" t="s">
        <v>5</v>
      </c>
      <c r="B6" s="6">
        <v>3</v>
      </c>
      <c r="C6" s="6">
        <v>3</v>
      </c>
      <c r="D6" s="6">
        <v>2</v>
      </c>
      <c r="E6" s="6">
        <v>1</v>
      </c>
      <c r="F6" s="6">
        <v>1</v>
      </c>
      <c r="G6" s="6">
        <v>2</v>
      </c>
      <c r="H6" s="6">
        <v>2</v>
      </c>
      <c r="I6" s="7">
        <v>0</v>
      </c>
      <c r="J6" s="6">
        <v>2</v>
      </c>
      <c r="K6" s="6">
        <v>2</v>
      </c>
      <c r="L6" s="6">
        <v>3</v>
      </c>
      <c r="M6" s="6">
        <v>2</v>
      </c>
      <c r="N6" s="6">
        <v>2</v>
      </c>
      <c r="O6" s="6">
        <v>3</v>
      </c>
      <c r="P6" s="79">
        <v>2.29</v>
      </c>
      <c r="Q6" s="92">
        <v>1</v>
      </c>
      <c r="R6" s="120">
        <v>2.2000000000000002</v>
      </c>
      <c r="T6" s="80"/>
      <c r="AB6" s="20" t="s">
        <v>110</v>
      </c>
      <c r="AC6" s="10">
        <v>1.64</v>
      </c>
      <c r="AD6" s="10">
        <v>1.61</v>
      </c>
      <c r="AE6" s="10">
        <v>2.12</v>
      </c>
      <c r="AF6" s="10">
        <v>1.69</v>
      </c>
    </row>
    <row r="7" spans="1:32" ht="45" customHeight="1">
      <c r="A7" s="1" t="s">
        <v>6</v>
      </c>
      <c r="B7" s="6">
        <v>3</v>
      </c>
      <c r="C7" s="6">
        <v>3</v>
      </c>
      <c r="D7" s="6">
        <v>3</v>
      </c>
      <c r="E7" s="6">
        <v>3</v>
      </c>
      <c r="F7" s="6">
        <v>2</v>
      </c>
      <c r="G7" s="6">
        <v>3</v>
      </c>
      <c r="H7" s="6">
        <v>3</v>
      </c>
      <c r="I7" s="6">
        <v>3</v>
      </c>
      <c r="J7" s="6">
        <v>3</v>
      </c>
      <c r="K7" s="6">
        <v>3</v>
      </c>
      <c r="L7" s="6">
        <v>3</v>
      </c>
      <c r="M7" s="6">
        <v>3</v>
      </c>
      <c r="N7" s="6">
        <v>3</v>
      </c>
      <c r="O7" s="6">
        <v>3</v>
      </c>
      <c r="P7" s="79">
        <v>3</v>
      </c>
      <c r="Q7" s="92">
        <v>3</v>
      </c>
      <c r="R7" s="120">
        <v>3</v>
      </c>
      <c r="T7" s="80"/>
      <c r="AB7" s="168" t="s">
        <v>103</v>
      </c>
      <c r="AC7" s="168"/>
      <c r="AD7" s="168"/>
      <c r="AE7" s="168"/>
      <c r="AF7" s="168"/>
    </row>
    <row r="8" spans="1:32" ht="22.5" customHeight="1" thickBot="1">
      <c r="A8" s="1" t="s">
        <v>7</v>
      </c>
      <c r="B8" s="7">
        <v>0</v>
      </c>
      <c r="C8" s="6">
        <v>2</v>
      </c>
      <c r="D8" s="6">
        <v>1</v>
      </c>
      <c r="E8" s="7">
        <v>0</v>
      </c>
      <c r="F8" s="6">
        <v>1</v>
      </c>
      <c r="G8" s="7">
        <v>0</v>
      </c>
      <c r="H8" s="6">
        <v>2</v>
      </c>
      <c r="I8" s="6">
        <v>1</v>
      </c>
      <c r="J8" s="7">
        <v>0</v>
      </c>
      <c r="K8" s="7">
        <v>0</v>
      </c>
      <c r="L8" s="7">
        <v>0</v>
      </c>
      <c r="M8" s="7">
        <v>0</v>
      </c>
      <c r="N8" s="6">
        <v>1</v>
      </c>
      <c r="O8" s="7">
        <v>0</v>
      </c>
      <c r="P8" s="79">
        <v>0.78</v>
      </c>
      <c r="Q8" s="92">
        <v>2</v>
      </c>
      <c r="R8" s="120">
        <v>0.87</v>
      </c>
      <c r="T8" s="80"/>
      <c r="AB8" s="169" t="s">
        <v>111</v>
      </c>
      <c r="AC8" s="169"/>
      <c r="AD8" s="169"/>
      <c r="AE8" s="169"/>
      <c r="AF8" s="169"/>
    </row>
    <row r="9" spans="1:32">
      <c r="A9" s="1" t="s">
        <v>8</v>
      </c>
      <c r="B9" s="6">
        <v>1</v>
      </c>
      <c r="C9" s="6">
        <v>3</v>
      </c>
      <c r="D9" s="6">
        <v>2</v>
      </c>
      <c r="E9" s="6">
        <v>1</v>
      </c>
      <c r="F9" s="6">
        <v>1</v>
      </c>
      <c r="G9" s="6">
        <v>1</v>
      </c>
      <c r="H9" s="6">
        <v>3</v>
      </c>
      <c r="I9" s="6">
        <v>1</v>
      </c>
      <c r="J9" s="7">
        <v>0</v>
      </c>
      <c r="K9" s="6">
        <v>1</v>
      </c>
      <c r="L9" s="7">
        <v>0</v>
      </c>
      <c r="M9" s="7">
        <v>0</v>
      </c>
      <c r="N9" s="6">
        <v>2</v>
      </c>
      <c r="O9" s="6">
        <v>3</v>
      </c>
      <c r="P9" s="79">
        <v>1.93</v>
      </c>
      <c r="Q9" s="131">
        <v>2</v>
      </c>
      <c r="R9" s="120">
        <v>1.93</v>
      </c>
      <c r="T9" s="80"/>
    </row>
    <row r="10" spans="1:32">
      <c r="A10" s="1" t="s">
        <v>9</v>
      </c>
      <c r="B10" s="6">
        <v>2</v>
      </c>
      <c r="C10" s="6">
        <v>1</v>
      </c>
      <c r="D10" s="6">
        <v>3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2</v>
      </c>
      <c r="L10" s="6">
        <v>1</v>
      </c>
      <c r="M10" s="6">
        <v>1</v>
      </c>
      <c r="N10" s="6">
        <v>2</v>
      </c>
      <c r="O10" s="6">
        <v>1</v>
      </c>
      <c r="P10" s="79">
        <v>1.86</v>
      </c>
      <c r="Q10" s="92">
        <v>2</v>
      </c>
      <c r="R10" s="120">
        <v>1.86666666666667</v>
      </c>
      <c r="T10" s="80"/>
    </row>
    <row r="11" spans="1:32">
      <c r="A11" s="1" t="s">
        <v>10</v>
      </c>
      <c r="B11" s="6">
        <v>3</v>
      </c>
      <c r="C11" s="6">
        <v>2</v>
      </c>
      <c r="D11" s="6">
        <v>3</v>
      </c>
      <c r="E11" s="6">
        <v>2</v>
      </c>
      <c r="F11" s="6">
        <v>3</v>
      </c>
      <c r="G11" s="6">
        <v>3</v>
      </c>
      <c r="H11" s="6">
        <v>3</v>
      </c>
      <c r="I11" s="6">
        <v>3</v>
      </c>
      <c r="J11" s="6">
        <v>1</v>
      </c>
      <c r="K11" s="6">
        <v>1</v>
      </c>
      <c r="L11" s="6">
        <v>2</v>
      </c>
      <c r="M11" s="6">
        <v>3</v>
      </c>
      <c r="N11" s="6">
        <v>1</v>
      </c>
      <c r="O11" s="6">
        <v>3</v>
      </c>
      <c r="P11" s="79">
        <v>2.71</v>
      </c>
      <c r="Q11" s="92">
        <v>3</v>
      </c>
      <c r="R11" s="120">
        <v>2.73</v>
      </c>
      <c r="T11" s="80"/>
    </row>
    <row r="12" spans="1:32">
      <c r="A12" s="1" t="s">
        <v>11</v>
      </c>
      <c r="B12" s="7">
        <v>0</v>
      </c>
      <c r="C12" s="6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6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9">
        <v>0.21</v>
      </c>
      <c r="Q12" s="92">
        <v>1</v>
      </c>
      <c r="R12" s="120">
        <v>0.26666666666666666</v>
      </c>
      <c r="T12" s="80"/>
    </row>
    <row r="13" spans="1:32" ht="15.75" thickBot="1">
      <c r="A13" s="2" t="s">
        <v>0</v>
      </c>
      <c r="B13" s="8">
        <f t="shared" ref="B13:O13" si="0">AVERAGE(B2:B12)</f>
        <v>1.8545454545454545</v>
      </c>
      <c r="C13" s="8">
        <f t="shared" si="0"/>
        <v>1.8727272727272728</v>
      </c>
      <c r="D13" s="8">
        <f>AVERAGE(D2:D12)</f>
        <v>2.1454545454545455</v>
      </c>
      <c r="E13" s="8">
        <f t="shared" si="0"/>
        <v>1.1818181818181819</v>
      </c>
      <c r="F13" s="8">
        <f t="shared" si="0"/>
        <v>1.4181818181818182</v>
      </c>
      <c r="G13" s="8">
        <f t="shared" si="0"/>
        <v>1.5636363636363635</v>
      </c>
      <c r="H13" s="8">
        <f t="shared" si="0"/>
        <v>1.9636363636363638</v>
      </c>
      <c r="I13" s="8">
        <f t="shared" si="0"/>
        <v>1.7272727272727273</v>
      </c>
      <c r="J13" s="8">
        <f t="shared" si="0"/>
        <v>1.5090909090909093</v>
      </c>
      <c r="K13" s="8">
        <f t="shared" si="0"/>
        <v>1.6363636363636365</v>
      </c>
      <c r="L13" s="8">
        <f t="shared" si="0"/>
        <v>1.2909090909090908</v>
      </c>
      <c r="M13" s="8">
        <f t="shared" si="0"/>
        <v>1.5636363636363635</v>
      </c>
      <c r="N13" s="8">
        <f t="shared" si="0"/>
        <v>1.8181818181818181</v>
      </c>
      <c r="O13" s="8">
        <f t="shared" si="0"/>
        <v>2.0181818181818181</v>
      </c>
      <c r="P13" s="78">
        <v>1.99</v>
      </c>
      <c r="Q13" s="118">
        <v>1.9818181818181819</v>
      </c>
      <c r="R13" s="119">
        <v>1.99</v>
      </c>
    </row>
  </sheetData>
  <mergeCells count="4">
    <mergeCell ref="AB3:AF3"/>
    <mergeCell ref="AB4:AF4"/>
    <mergeCell ref="AB7:AF7"/>
    <mergeCell ref="AB8:AF8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opLeftCell="A7" workbookViewId="0">
      <selection activeCell="D19" sqref="D19"/>
    </sheetView>
  </sheetViews>
  <sheetFormatPr defaultRowHeight="15"/>
  <cols>
    <col min="1" max="1" width="14.85546875" customWidth="1"/>
    <col min="2" max="2" width="16.7109375" customWidth="1"/>
  </cols>
  <sheetData>
    <row r="1" spans="1:3" ht="15.75" thickBot="1">
      <c r="A1" s="3"/>
      <c r="B1" s="83" t="s">
        <v>122</v>
      </c>
      <c r="C1" s="82" t="s">
        <v>118</v>
      </c>
    </row>
    <row r="2" spans="1:3">
      <c r="A2" s="1" t="s">
        <v>1</v>
      </c>
      <c r="B2" s="25">
        <v>2.73</v>
      </c>
      <c r="C2" s="92">
        <v>3</v>
      </c>
    </row>
    <row r="3" spans="1:3">
      <c r="A3" s="1" t="s">
        <v>2</v>
      </c>
      <c r="B3" s="25">
        <v>2.27</v>
      </c>
      <c r="C3" s="92">
        <v>2</v>
      </c>
    </row>
    <row r="4" spans="1:3">
      <c r="A4" s="1" t="s">
        <v>3</v>
      </c>
      <c r="B4" s="25">
        <v>1.8666666666666667</v>
      </c>
      <c r="C4" s="92">
        <v>1</v>
      </c>
    </row>
    <row r="5" spans="1:3">
      <c r="A5" s="1" t="s">
        <v>4</v>
      </c>
      <c r="B5" s="25">
        <v>2.12</v>
      </c>
      <c r="C5" s="131">
        <v>1.8</v>
      </c>
    </row>
    <row r="6" spans="1:3">
      <c r="A6" s="1" t="s">
        <v>5</v>
      </c>
      <c r="B6" s="25">
        <v>2.2000000000000002</v>
      </c>
      <c r="C6" s="92">
        <v>1</v>
      </c>
    </row>
    <row r="7" spans="1:3">
      <c r="A7" s="1" t="s">
        <v>6</v>
      </c>
      <c r="B7" s="25">
        <v>3</v>
      </c>
      <c r="C7" s="92">
        <v>3</v>
      </c>
    </row>
    <row r="8" spans="1:3">
      <c r="A8" s="1" t="s">
        <v>7</v>
      </c>
      <c r="B8" s="25">
        <v>0.87</v>
      </c>
      <c r="C8" s="92">
        <v>2</v>
      </c>
    </row>
    <row r="9" spans="1:3">
      <c r="A9" s="1" t="s">
        <v>8</v>
      </c>
      <c r="B9" s="25">
        <v>1.93</v>
      </c>
      <c r="C9" s="131">
        <v>2</v>
      </c>
    </row>
    <row r="10" spans="1:3">
      <c r="A10" s="1" t="s">
        <v>9</v>
      </c>
      <c r="B10" s="25">
        <v>1.86666666666667</v>
      </c>
      <c r="C10" s="92">
        <v>2</v>
      </c>
    </row>
    <row r="11" spans="1:3">
      <c r="A11" s="1" t="s">
        <v>10</v>
      </c>
      <c r="B11" s="25">
        <v>2.73</v>
      </c>
      <c r="C11" s="92">
        <v>3</v>
      </c>
    </row>
    <row r="12" spans="1:3">
      <c r="A12" s="1" t="s">
        <v>11</v>
      </c>
      <c r="B12" s="25">
        <v>0.26666666666666666</v>
      </c>
      <c r="C12" s="92">
        <v>1</v>
      </c>
    </row>
    <row r="13" spans="1:3" ht="15.75" thickBot="1">
      <c r="A13" s="2" t="s">
        <v>0</v>
      </c>
      <c r="B13" s="24">
        <v>1.99</v>
      </c>
      <c r="C13" s="26">
        <f>AVERAGE(C2:C12)</f>
        <v>1.9818181818181819</v>
      </c>
    </row>
    <row r="25" spans="1:5">
      <c r="B25" s="13"/>
    </row>
    <row r="27" spans="1:5">
      <c r="B27" s="21"/>
      <c r="C27" s="21"/>
    </row>
    <row r="28" spans="1:5">
      <c r="B28" s="21"/>
      <c r="C28" s="21"/>
    </row>
    <row r="29" spans="1:5">
      <c r="B29" s="21"/>
      <c r="C29" s="21"/>
    </row>
    <row r="31" spans="1:5">
      <c r="B31" s="21">
        <v>2018</v>
      </c>
      <c r="C31" s="21">
        <v>2019</v>
      </c>
      <c r="D31">
        <v>2020</v>
      </c>
      <c r="E31">
        <v>2021</v>
      </c>
    </row>
    <row r="32" spans="1:5">
      <c r="A32" t="s">
        <v>107</v>
      </c>
      <c r="B32" s="21">
        <v>1.69</v>
      </c>
      <c r="C32" s="21">
        <v>1.86</v>
      </c>
      <c r="D32">
        <v>1.98</v>
      </c>
      <c r="E32">
        <v>1.99</v>
      </c>
    </row>
    <row r="33" spans="1:5">
      <c r="A33" t="s">
        <v>112</v>
      </c>
      <c r="B33" s="21">
        <v>1.64</v>
      </c>
      <c r="C33" s="21">
        <v>1.96</v>
      </c>
      <c r="D33">
        <v>1.98</v>
      </c>
      <c r="E33">
        <v>1.98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opLeftCell="A7" workbookViewId="0">
      <selection activeCell="N56" sqref="N56"/>
    </sheetView>
  </sheetViews>
  <sheetFormatPr defaultRowHeight="15"/>
  <cols>
    <col min="1" max="1" width="14.85546875" customWidth="1"/>
    <col min="2" max="2" width="16.7109375" customWidth="1"/>
  </cols>
  <sheetData>
    <row r="1" spans="1:3" ht="15.75" thickBot="1">
      <c r="A1" s="84"/>
      <c r="B1" s="83" t="s">
        <v>122</v>
      </c>
      <c r="C1" s="4" t="s">
        <v>12</v>
      </c>
    </row>
    <row r="2" spans="1:3">
      <c r="A2" s="91" t="s">
        <v>1</v>
      </c>
      <c r="B2" s="120">
        <v>2.73</v>
      </c>
      <c r="C2" s="28">
        <v>2</v>
      </c>
    </row>
    <row r="3" spans="1:3">
      <c r="A3" s="91" t="s">
        <v>2</v>
      </c>
      <c r="B3" s="120">
        <v>2.27</v>
      </c>
      <c r="C3" s="28">
        <v>2</v>
      </c>
    </row>
    <row r="4" spans="1:3">
      <c r="A4" s="91" t="s">
        <v>3</v>
      </c>
      <c r="B4" s="120">
        <v>1.8666666666666667</v>
      </c>
      <c r="C4" s="28">
        <v>2</v>
      </c>
    </row>
    <row r="5" spans="1:3">
      <c r="A5" s="91" t="s">
        <v>4</v>
      </c>
      <c r="B5" s="120">
        <v>2.12</v>
      </c>
      <c r="C5" s="28">
        <v>3</v>
      </c>
    </row>
    <row r="6" spans="1:3">
      <c r="A6" s="91" t="s">
        <v>5</v>
      </c>
      <c r="B6" s="120">
        <v>2.2000000000000002</v>
      </c>
      <c r="C6" s="28">
        <v>3</v>
      </c>
    </row>
    <row r="7" spans="1:3">
      <c r="A7" s="91" t="s">
        <v>6</v>
      </c>
      <c r="B7" s="120">
        <v>3</v>
      </c>
      <c r="C7" s="28">
        <v>3</v>
      </c>
    </row>
    <row r="8" spans="1:3">
      <c r="A8" s="91" t="s">
        <v>7</v>
      </c>
      <c r="B8" s="120">
        <v>0.87</v>
      </c>
      <c r="C8" s="29">
        <v>0</v>
      </c>
    </row>
    <row r="9" spans="1:3">
      <c r="A9" s="91" t="s">
        <v>8</v>
      </c>
      <c r="B9" s="120">
        <v>1.93</v>
      </c>
      <c r="C9" s="28">
        <v>3</v>
      </c>
    </row>
    <row r="10" spans="1:3">
      <c r="A10" s="91" t="s">
        <v>9</v>
      </c>
      <c r="B10" s="120">
        <v>1.86666666666667</v>
      </c>
      <c r="C10" s="28">
        <v>2</v>
      </c>
    </row>
    <row r="11" spans="1:3">
      <c r="A11" s="91" t="s">
        <v>10</v>
      </c>
      <c r="B11" s="120">
        <v>2.73</v>
      </c>
      <c r="C11" s="28">
        <v>3</v>
      </c>
    </row>
    <row r="12" spans="1:3">
      <c r="A12" s="91" t="s">
        <v>11</v>
      </c>
      <c r="B12" s="120">
        <v>0.26666666666666666</v>
      </c>
      <c r="C12" s="29">
        <v>0</v>
      </c>
    </row>
    <row r="13" spans="1:3" ht="15.75" thickBot="1">
      <c r="A13" s="112" t="s">
        <v>0</v>
      </c>
      <c r="B13" s="119">
        <v>1.99</v>
      </c>
      <c r="C13" s="30">
        <f>AVERAGE(C2:C12)</f>
        <v>2.0909090909090908</v>
      </c>
    </row>
    <row r="24" spans="1:5">
      <c r="A24" s="27"/>
      <c r="B24" s="21">
        <v>2018</v>
      </c>
      <c r="C24" s="21">
        <v>2019</v>
      </c>
      <c r="D24" s="27">
        <v>2020</v>
      </c>
      <c r="E24">
        <v>2021</v>
      </c>
    </row>
    <row r="25" spans="1:5">
      <c r="A25" s="27" t="s">
        <v>107</v>
      </c>
      <c r="B25" s="21">
        <v>1.69</v>
      </c>
      <c r="C25" s="21">
        <v>1.86</v>
      </c>
      <c r="D25" s="27">
        <v>1.98</v>
      </c>
      <c r="E25">
        <v>1.99</v>
      </c>
    </row>
    <row r="26" spans="1:5">
      <c r="A26" s="27" t="s">
        <v>14</v>
      </c>
      <c r="B26" s="21">
        <v>1.85</v>
      </c>
      <c r="C26" s="21">
        <v>2.09</v>
      </c>
      <c r="D26" s="27">
        <v>2.09</v>
      </c>
      <c r="E26">
        <v>2.09</v>
      </c>
    </row>
    <row r="29" spans="1:5">
      <c r="A29" s="27"/>
      <c r="B29" s="21"/>
      <c r="C29" s="21"/>
      <c r="D29" s="27"/>
    </row>
    <row r="30" spans="1:5">
      <c r="A30" s="27"/>
      <c r="B30" s="21"/>
      <c r="C30" s="21"/>
      <c r="D30" s="27"/>
    </row>
    <row r="31" spans="1:5">
      <c r="A31" s="27"/>
      <c r="B31" s="21"/>
      <c r="C31" s="21"/>
      <c r="D31" s="27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C3" sqref="C3"/>
    </sheetView>
  </sheetViews>
  <sheetFormatPr defaultRowHeight="15"/>
  <cols>
    <col min="1" max="1" width="14.85546875" customWidth="1"/>
    <col min="2" max="2" width="16.7109375" customWidth="1"/>
  </cols>
  <sheetData>
    <row r="1" spans="1:3" ht="15.75" thickBot="1">
      <c r="A1" s="84"/>
      <c r="B1" s="83" t="s">
        <v>122</v>
      </c>
      <c r="C1" s="32" t="s">
        <v>113</v>
      </c>
    </row>
    <row r="2" spans="1:3">
      <c r="A2" s="91" t="s">
        <v>1</v>
      </c>
      <c r="B2" s="120">
        <v>2.73</v>
      </c>
      <c r="C2" s="33">
        <v>2</v>
      </c>
    </row>
    <row r="3" spans="1:3">
      <c r="A3" s="91" t="s">
        <v>2</v>
      </c>
      <c r="B3" s="120">
        <v>2.27</v>
      </c>
      <c r="C3" s="33">
        <v>1</v>
      </c>
    </row>
    <row r="4" spans="1:3">
      <c r="A4" s="91" t="s">
        <v>3</v>
      </c>
      <c r="B4" s="120">
        <v>1.8666666666666667</v>
      </c>
      <c r="C4" s="33">
        <v>2</v>
      </c>
    </row>
    <row r="5" spans="1:3">
      <c r="A5" s="91" t="s">
        <v>4</v>
      </c>
      <c r="B5" s="120">
        <v>2.12</v>
      </c>
      <c r="C5" s="33">
        <v>1.9999999999999998</v>
      </c>
    </row>
    <row r="6" spans="1:3">
      <c r="A6" s="91" t="s">
        <v>5</v>
      </c>
      <c r="B6" s="120">
        <v>2.2000000000000002</v>
      </c>
      <c r="C6" s="33">
        <v>2</v>
      </c>
    </row>
    <row r="7" spans="1:3">
      <c r="A7" s="91" t="s">
        <v>6</v>
      </c>
      <c r="B7" s="120">
        <v>3</v>
      </c>
      <c r="C7" s="33">
        <v>3</v>
      </c>
    </row>
    <row r="8" spans="1:3">
      <c r="A8" s="91" t="s">
        <v>7</v>
      </c>
      <c r="B8" s="120">
        <v>0.87</v>
      </c>
      <c r="C8" s="33">
        <v>1</v>
      </c>
    </row>
    <row r="9" spans="1:3">
      <c r="A9" s="91" t="s">
        <v>8</v>
      </c>
      <c r="B9" s="120">
        <v>1.93</v>
      </c>
      <c r="C9" s="33">
        <v>2</v>
      </c>
    </row>
    <row r="10" spans="1:3">
      <c r="A10" s="91" t="s">
        <v>9</v>
      </c>
      <c r="B10" s="120">
        <v>1.86666666666667</v>
      </c>
      <c r="C10" s="33">
        <v>1</v>
      </c>
    </row>
    <row r="11" spans="1:3">
      <c r="A11" s="91" t="s">
        <v>10</v>
      </c>
      <c r="B11" s="120">
        <v>2.73</v>
      </c>
      <c r="C11" s="33">
        <v>3</v>
      </c>
    </row>
    <row r="12" spans="1:3">
      <c r="A12" s="91" t="s">
        <v>11</v>
      </c>
      <c r="B12" s="120">
        <v>0.26666666666666666</v>
      </c>
      <c r="C12" s="33">
        <v>1</v>
      </c>
    </row>
    <row r="13" spans="1:3" ht="15.75" thickBot="1">
      <c r="A13" s="112" t="s">
        <v>0</v>
      </c>
      <c r="B13" s="119">
        <v>1.99</v>
      </c>
      <c r="C13" s="34">
        <v>1.8181818181818181</v>
      </c>
    </row>
    <row r="24" spans="1:5">
      <c r="B24" s="21">
        <v>2018</v>
      </c>
      <c r="C24" s="21">
        <v>2019</v>
      </c>
      <c r="D24">
        <v>2020</v>
      </c>
      <c r="E24">
        <v>2021</v>
      </c>
    </row>
    <row r="25" spans="1:5">
      <c r="A25" t="s">
        <v>107</v>
      </c>
      <c r="B25" s="21">
        <v>1.69</v>
      </c>
      <c r="C25" s="21">
        <v>1.86</v>
      </c>
      <c r="D25" s="73">
        <v>1.98</v>
      </c>
      <c r="E25">
        <v>1.99</v>
      </c>
    </row>
    <row r="26" spans="1:5">
      <c r="A26" s="73" t="s">
        <v>15</v>
      </c>
      <c r="B26" s="21">
        <v>1.87</v>
      </c>
      <c r="C26" s="21">
        <v>1.98</v>
      </c>
      <c r="D26">
        <v>1.82</v>
      </c>
      <c r="E26">
        <v>1.82</v>
      </c>
    </row>
    <row r="29" spans="1:5">
      <c r="B29" s="21"/>
      <c r="C29" s="21"/>
      <c r="D29" s="73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opLeftCell="A16" workbookViewId="0">
      <selection activeCell="Q44" sqref="Q44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82" t="s">
        <v>123</v>
      </c>
    </row>
    <row r="2" spans="1:3">
      <c r="A2" s="91" t="s">
        <v>1</v>
      </c>
      <c r="B2" s="120">
        <v>2.73</v>
      </c>
      <c r="C2" s="35">
        <v>3</v>
      </c>
    </row>
    <row r="3" spans="1:3">
      <c r="A3" s="91" t="s">
        <v>2</v>
      </c>
      <c r="B3" s="120">
        <v>2.27</v>
      </c>
      <c r="C3" s="35">
        <v>3</v>
      </c>
    </row>
    <row r="4" spans="1:3">
      <c r="A4" s="91" t="s">
        <v>3</v>
      </c>
      <c r="B4" s="120">
        <v>1.8666666666666667</v>
      </c>
      <c r="C4" s="35">
        <v>1</v>
      </c>
    </row>
    <row r="5" spans="1:3">
      <c r="A5" s="91" t="s">
        <v>4</v>
      </c>
      <c r="B5" s="120">
        <v>2.12</v>
      </c>
      <c r="C5" s="35">
        <v>2.8</v>
      </c>
    </row>
    <row r="6" spans="1:3">
      <c r="A6" s="91" t="s">
        <v>5</v>
      </c>
      <c r="B6" s="120">
        <v>2.2000000000000002</v>
      </c>
      <c r="C6" s="35">
        <v>3</v>
      </c>
    </row>
    <row r="7" spans="1:3">
      <c r="A7" s="91" t="s">
        <v>6</v>
      </c>
      <c r="B7" s="120">
        <v>3</v>
      </c>
      <c r="C7" s="35">
        <v>3</v>
      </c>
    </row>
    <row r="8" spans="1:3">
      <c r="A8" s="91" t="s">
        <v>7</v>
      </c>
      <c r="B8" s="120">
        <v>0.87</v>
      </c>
      <c r="C8" s="35">
        <v>2</v>
      </c>
    </row>
    <row r="9" spans="1:3">
      <c r="A9" s="91" t="s">
        <v>8</v>
      </c>
      <c r="B9" s="120">
        <v>1.93</v>
      </c>
      <c r="C9" s="35">
        <v>2</v>
      </c>
    </row>
    <row r="10" spans="1:3">
      <c r="A10" s="91" t="s">
        <v>9</v>
      </c>
      <c r="B10" s="120">
        <v>1.86666666666667</v>
      </c>
      <c r="C10" s="35">
        <v>3</v>
      </c>
    </row>
    <row r="11" spans="1:3">
      <c r="A11" s="91" t="s">
        <v>10</v>
      </c>
      <c r="B11" s="120">
        <v>2.73</v>
      </c>
      <c r="C11" s="35">
        <v>3</v>
      </c>
    </row>
    <row r="12" spans="1:3">
      <c r="A12" s="91" t="s">
        <v>11</v>
      </c>
      <c r="B12" s="120">
        <v>0.26666666666666666</v>
      </c>
      <c r="C12" s="36">
        <v>0</v>
      </c>
    </row>
    <row r="13" spans="1:3" ht="15.75" thickBot="1">
      <c r="A13" s="112" t="s">
        <v>0</v>
      </c>
      <c r="B13" s="119">
        <v>1.99</v>
      </c>
      <c r="C13" s="37">
        <v>2.35</v>
      </c>
    </row>
    <row r="34" spans="1:5">
      <c r="B34" s="21">
        <v>2018</v>
      </c>
      <c r="C34" s="21">
        <v>2019</v>
      </c>
      <c r="D34" s="73">
        <v>2020</v>
      </c>
      <c r="E34">
        <v>2021</v>
      </c>
    </row>
    <row r="35" spans="1:5">
      <c r="A35" t="s">
        <v>107</v>
      </c>
      <c r="B35" s="21">
        <v>1.69</v>
      </c>
      <c r="C35" s="21">
        <v>1.86</v>
      </c>
      <c r="D35" s="73">
        <v>1.98</v>
      </c>
      <c r="E35">
        <v>1.99</v>
      </c>
    </row>
    <row r="36" spans="1:5">
      <c r="A36" t="s">
        <v>16</v>
      </c>
      <c r="B36" s="21">
        <v>2.15</v>
      </c>
      <c r="C36" s="21">
        <v>2.4500000000000002</v>
      </c>
      <c r="D36">
        <v>2.4500000000000002</v>
      </c>
      <c r="E36">
        <v>2.35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topLeftCell="A5" workbookViewId="0">
      <selection activeCell="P26" sqref="P26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82" t="s">
        <v>119</v>
      </c>
    </row>
    <row r="2" spans="1:3">
      <c r="A2" s="91" t="s">
        <v>1</v>
      </c>
      <c r="B2" s="120">
        <v>2.73</v>
      </c>
      <c r="C2" s="38">
        <v>3</v>
      </c>
    </row>
    <row r="3" spans="1:3">
      <c r="A3" s="91" t="s">
        <v>2</v>
      </c>
      <c r="B3" s="120">
        <v>2.27</v>
      </c>
      <c r="C3" s="38">
        <v>2</v>
      </c>
    </row>
    <row r="4" spans="1:3">
      <c r="A4" s="91" t="s">
        <v>3</v>
      </c>
      <c r="B4" s="120">
        <v>1.8666666666666667</v>
      </c>
      <c r="C4" s="41">
        <v>2</v>
      </c>
    </row>
    <row r="5" spans="1:3">
      <c r="A5" s="91" t="s">
        <v>4</v>
      </c>
      <c r="B5" s="120">
        <v>2.12</v>
      </c>
      <c r="C5" s="38">
        <v>2.4</v>
      </c>
    </row>
    <row r="6" spans="1:3">
      <c r="A6" s="91" t="s">
        <v>5</v>
      </c>
      <c r="B6" s="120">
        <v>2.2000000000000002</v>
      </c>
      <c r="C6" s="38">
        <v>1</v>
      </c>
    </row>
    <row r="7" spans="1:3">
      <c r="A7" s="91" t="s">
        <v>6</v>
      </c>
      <c r="B7" s="120">
        <v>3</v>
      </c>
      <c r="C7" s="38">
        <v>3</v>
      </c>
    </row>
    <row r="8" spans="1:3">
      <c r="A8" s="91" t="s">
        <v>7</v>
      </c>
      <c r="B8" s="120">
        <v>0.87</v>
      </c>
      <c r="C8" s="39">
        <v>0</v>
      </c>
    </row>
    <row r="9" spans="1:3">
      <c r="A9" s="91" t="s">
        <v>8</v>
      </c>
      <c r="B9" s="120">
        <v>1.93</v>
      </c>
      <c r="C9" s="38">
        <v>2</v>
      </c>
    </row>
    <row r="10" spans="1:3">
      <c r="A10" s="91" t="s">
        <v>9</v>
      </c>
      <c r="B10" s="120">
        <v>1.86666666666667</v>
      </c>
      <c r="C10" s="38">
        <v>2</v>
      </c>
    </row>
    <row r="11" spans="1:3">
      <c r="A11" s="91" t="s">
        <v>10</v>
      </c>
      <c r="B11" s="120">
        <v>2.73</v>
      </c>
      <c r="C11" s="38">
        <v>3</v>
      </c>
    </row>
    <row r="12" spans="1:3">
      <c r="A12" s="91" t="s">
        <v>11</v>
      </c>
      <c r="B12" s="120">
        <v>0.26666666666666666</v>
      </c>
      <c r="C12" s="39">
        <v>0</v>
      </c>
    </row>
    <row r="13" spans="1:3" ht="15.75" thickBot="1">
      <c r="A13" s="112" t="s">
        <v>0</v>
      </c>
      <c r="B13" s="119">
        <v>1.99</v>
      </c>
      <c r="C13" s="40">
        <f>AVERAGE(C2:C12)</f>
        <v>1.8545454545454545</v>
      </c>
    </row>
    <row r="30" spans="1:5">
      <c r="B30" s="21">
        <v>2018</v>
      </c>
      <c r="C30" s="21">
        <v>2019</v>
      </c>
      <c r="D30" s="73">
        <v>2020</v>
      </c>
      <c r="E30">
        <v>2021</v>
      </c>
    </row>
    <row r="31" spans="1:5">
      <c r="A31" t="s">
        <v>107</v>
      </c>
      <c r="B31" s="21">
        <v>1.69</v>
      </c>
      <c r="C31" s="21">
        <v>1.86</v>
      </c>
      <c r="D31" s="73">
        <v>1.98</v>
      </c>
      <c r="E31">
        <v>1.99</v>
      </c>
    </row>
    <row r="32" spans="1:5">
      <c r="A32" t="s">
        <v>17</v>
      </c>
      <c r="B32" s="21">
        <v>1.18</v>
      </c>
      <c r="C32" s="21">
        <v>1.51</v>
      </c>
      <c r="D32">
        <v>1.73</v>
      </c>
      <c r="E32">
        <v>1.85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topLeftCell="A31" workbookViewId="0">
      <selection activeCell="R31" sqref="R31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82" t="s">
        <v>124</v>
      </c>
    </row>
    <row r="2" spans="1:3">
      <c r="A2" s="91" t="s">
        <v>1</v>
      </c>
      <c r="B2" s="120">
        <v>2.73</v>
      </c>
      <c r="C2" s="42">
        <v>3</v>
      </c>
    </row>
    <row r="3" spans="1:3">
      <c r="A3" s="91" t="s">
        <v>2</v>
      </c>
      <c r="B3" s="120">
        <v>2.27</v>
      </c>
      <c r="C3" s="42">
        <v>3</v>
      </c>
    </row>
    <row r="4" spans="1:3">
      <c r="A4" s="91" t="s">
        <v>3</v>
      </c>
      <c r="B4" s="120">
        <v>1.8666666666666667</v>
      </c>
      <c r="C4" s="42">
        <v>3</v>
      </c>
    </row>
    <row r="5" spans="1:3">
      <c r="A5" s="91" t="s">
        <v>4</v>
      </c>
      <c r="B5" s="120">
        <v>2.12</v>
      </c>
      <c r="C5" s="42">
        <v>2.4</v>
      </c>
    </row>
    <row r="6" spans="1:3">
      <c r="A6" s="91" t="s">
        <v>5</v>
      </c>
      <c r="B6" s="120">
        <v>2.2000000000000002</v>
      </c>
      <c r="C6" s="42">
        <v>1</v>
      </c>
    </row>
    <row r="7" spans="1:3">
      <c r="A7" s="91" t="s">
        <v>6</v>
      </c>
      <c r="B7" s="120">
        <v>3</v>
      </c>
      <c r="C7" s="42">
        <v>3</v>
      </c>
    </row>
    <row r="8" spans="1:3">
      <c r="A8" s="91" t="s">
        <v>7</v>
      </c>
      <c r="B8" s="120">
        <v>0.87</v>
      </c>
      <c r="C8" s="42">
        <v>2</v>
      </c>
    </row>
    <row r="9" spans="1:3">
      <c r="A9" s="91" t="s">
        <v>8</v>
      </c>
      <c r="B9" s="120">
        <v>1.93</v>
      </c>
      <c r="C9" s="42">
        <v>2</v>
      </c>
    </row>
    <row r="10" spans="1:3">
      <c r="A10" s="91" t="s">
        <v>9</v>
      </c>
      <c r="B10" s="120">
        <v>1.86666666666667</v>
      </c>
      <c r="C10" s="42">
        <v>2</v>
      </c>
    </row>
    <row r="11" spans="1:3">
      <c r="A11" s="91" t="s">
        <v>10</v>
      </c>
      <c r="B11" s="120">
        <v>2.73</v>
      </c>
      <c r="C11" s="42">
        <v>1</v>
      </c>
    </row>
    <row r="12" spans="1:3">
      <c r="A12" s="91" t="s">
        <v>11</v>
      </c>
      <c r="B12" s="120">
        <v>0.26666666666666666</v>
      </c>
      <c r="C12" s="43">
        <v>0</v>
      </c>
    </row>
    <row r="13" spans="1:3" ht="15.75" thickBot="1">
      <c r="A13" s="112" t="s">
        <v>0</v>
      </c>
      <c r="B13" s="119">
        <v>1.99</v>
      </c>
      <c r="C13" s="44">
        <f>AVERAGE(C2:C12)</f>
        <v>2.0363636363636362</v>
      </c>
    </row>
    <row r="35" spans="1:5">
      <c r="B35" s="21">
        <v>2018</v>
      </c>
      <c r="C35" s="21">
        <v>2019</v>
      </c>
      <c r="D35" s="73">
        <v>2020</v>
      </c>
      <c r="E35">
        <v>2021</v>
      </c>
    </row>
    <row r="36" spans="1:5">
      <c r="A36" t="s">
        <v>107</v>
      </c>
      <c r="B36" s="21">
        <v>1.69</v>
      </c>
      <c r="C36" s="21">
        <v>1.86</v>
      </c>
      <c r="D36" s="73">
        <v>1.98</v>
      </c>
      <c r="E36">
        <v>1.99</v>
      </c>
    </row>
    <row r="37" spans="1:5">
      <c r="A37" t="s">
        <v>18</v>
      </c>
      <c r="B37" s="21">
        <v>1.42</v>
      </c>
      <c r="C37" s="21">
        <v>1.49</v>
      </c>
      <c r="D37">
        <v>2.16</v>
      </c>
      <c r="E37">
        <v>2.04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25" workbookViewId="0">
      <selection activeCell="N30" sqref="N30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32" t="s">
        <v>114</v>
      </c>
    </row>
    <row r="2" spans="1:3">
      <c r="A2" s="91" t="s">
        <v>1</v>
      </c>
      <c r="B2" s="120">
        <v>2.73</v>
      </c>
      <c r="C2" s="45">
        <v>3</v>
      </c>
    </row>
    <row r="3" spans="1:3">
      <c r="A3" s="91" t="s">
        <v>2</v>
      </c>
      <c r="B3" s="120">
        <v>2.27</v>
      </c>
      <c r="C3" s="45">
        <v>2</v>
      </c>
    </row>
    <row r="4" spans="1:3">
      <c r="A4" s="91" t="s">
        <v>3</v>
      </c>
      <c r="B4" s="120">
        <v>1.8666666666666667</v>
      </c>
      <c r="C4" s="45">
        <v>1</v>
      </c>
    </row>
    <row r="5" spans="1:3">
      <c r="A5" s="91" t="s">
        <v>4</v>
      </c>
      <c r="B5" s="120">
        <v>2.12</v>
      </c>
      <c r="C5" s="45">
        <v>1.2</v>
      </c>
    </row>
    <row r="6" spans="1:3">
      <c r="A6" s="91" t="s">
        <v>5</v>
      </c>
      <c r="B6" s="120">
        <v>2.2000000000000002</v>
      </c>
      <c r="C6" s="45">
        <v>2</v>
      </c>
    </row>
    <row r="7" spans="1:3">
      <c r="A7" s="91" t="s">
        <v>6</v>
      </c>
      <c r="B7" s="120">
        <v>3</v>
      </c>
      <c r="C7" s="45">
        <v>3</v>
      </c>
    </row>
    <row r="8" spans="1:3">
      <c r="A8" s="91" t="s">
        <v>7</v>
      </c>
      <c r="B8" s="120">
        <v>0.87</v>
      </c>
      <c r="C8" s="46">
        <v>0</v>
      </c>
    </row>
    <row r="9" spans="1:3">
      <c r="A9" s="91" t="s">
        <v>8</v>
      </c>
      <c r="B9" s="120">
        <v>1.93</v>
      </c>
      <c r="C9" s="45">
        <v>1</v>
      </c>
    </row>
    <row r="10" spans="1:3">
      <c r="A10" s="91" t="s">
        <v>9</v>
      </c>
      <c r="B10" s="120">
        <v>1.86666666666667</v>
      </c>
      <c r="C10" s="45">
        <v>2</v>
      </c>
    </row>
    <row r="11" spans="1:3">
      <c r="A11" s="91" t="s">
        <v>10</v>
      </c>
      <c r="B11" s="120">
        <v>2.73</v>
      </c>
      <c r="C11" s="45">
        <v>3</v>
      </c>
    </row>
    <row r="12" spans="1:3">
      <c r="A12" s="91" t="s">
        <v>11</v>
      </c>
      <c r="B12" s="120">
        <v>0.26666666666666666</v>
      </c>
      <c r="C12" s="46">
        <v>0</v>
      </c>
    </row>
    <row r="13" spans="1:3" ht="15.75" thickBot="1">
      <c r="A13" s="112" t="s">
        <v>0</v>
      </c>
      <c r="B13" s="119">
        <v>1.99</v>
      </c>
      <c r="C13" s="47">
        <v>1.6545454545454545</v>
      </c>
    </row>
    <row r="38" spans="1:5">
      <c r="B38" s="21">
        <v>2018</v>
      </c>
      <c r="C38" s="21">
        <v>2019</v>
      </c>
      <c r="D38" s="73">
        <v>2020</v>
      </c>
      <c r="E38">
        <v>2021</v>
      </c>
    </row>
    <row r="39" spans="1:5">
      <c r="A39" t="s">
        <v>107</v>
      </c>
      <c r="B39" s="21">
        <v>1.69</v>
      </c>
      <c r="C39" s="21">
        <v>1.86</v>
      </c>
      <c r="D39" s="73">
        <v>1.98</v>
      </c>
      <c r="E39">
        <v>1.99</v>
      </c>
    </row>
    <row r="40" spans="1:5">
      <c r="A40" t="s">
        <v>19</v>
      </c>
      <c r="B40" s="21">
        <v>1.56</v>
      </c>
      <c r="C40" s="21">
        <v>1.56</v>
      </c>
      <c r="D40">
        <v>1.65</v>
      </c>
      <c r="E40">
        <v>1.65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topLeftCell="A40" zoomScale="130" zoomScaleNormal="130" workbookViewId="0">
      <selection activeCell="G29" sqref="G29"/>
    </sheetView>
  </sheetViews>
  <sheetFormatPr defaultRowHeight="15"/>
  <cols>
    <col min="1" max="1" width="14.85546875" customWidth="1"/>
  </cols>
  <sheetData>
    <row r="1" spans="1:3" ht="23.25" thickBot="1">
      <c r="A1" s="84"/>
      <c r="B1" s="83" t="s">
        <v>122</v>
      </c>
      <c r="C1" s="82" t="s">
        <v>121</v>
      </c>
    </row>
    <row r="2" spans="1:3">
      <c r="A2" s="91" t="s">
        <v>1</v>
      </c>
      <c r="B2" s="120">
        <v>2.73</v>
      </c>
      <c r="C2" s="48">
        <v>3</v>
      </c>
    </row>
    <row r="3" spans="1:3">
      <c r="A3" s="91" t="s">
        <v>2</v>
      </c>
      <c r="B3" s="120">
        <v>2.27</v>
      </c>
      <c r="C3" s="48">
        <v>3</v>
      </c>
    </row>
    <row r="4" spans="1:3">
      <c r="A4" s="91" t="s">
        <v>3</v>
      </c>
      <c r="B4" s="120">
        <v>1.8666666666666667</v>
      </c>
      <c r="C4" s="48">
        <v>2</v>
      </c>
    </row>
    <row r="5" spans="1:3">
      <c r="A5" s="91" t="s">
        <v>4</v>
      </c>
      <c r="B5" s="120">
        <v>2.12</v>
      </c>
      <c r="C5" s="48">
        <v>1.8</v>
      </c>
    </row>
    <row r="6" spans="1:3">
      <c r="A6" s="91" t="s">
        <v>5</v>
      </c>
      <c r="B6" s="120">
        <v>2.2000000000000002</v>
      </c>
      <c r="C6" s="48">
        <v>3</v>
      </c>
    </row>
    <row r="7" spans="1:3">
      <c r="A7" s="91" t="s">
        <v>6</v>
      </c>
      <c r="B7" s="120">
        <v>3</v>
      </c>
      <c r="C7" s="48">
        <v>3</v>
      </c>
    </row>
    <row r="8" spans="1:3">
      <c r="A8" s="91" t="s">
        <v>7</v>
      </c>
      <c r="B8" s="120">
        <v>0.87</v>
      </c>
      <c r="C8" s="48">
        <v>1</v>
      </c>
    </row>
    <row r="9" spans="1:3">
      <c r="A9" s="91" t="s">
        <v>8</v>
      </c>
      <c r="B9" s="120">
        <v>1.93</v>
      </c>
      <c r="C9" s="48">
        <v>1</v>
      </c>
    </row>
    <row r="10" spans="1:3">
      <c r="A10" s="91" t="s">
        <v>9</v>
      </c>
      <c r="B10" s="120">
        <v>1.86666666666667</v>
      </c>
      <c r="C10" s="48">
        <v>1</v>
      </c>
    </row>
    <row r="11" spans="1:3">
      <c r="A11" s="91" t="s">
        <v>10</v>
      </c>
      <c r="B11" s="120">
        <v>2.73</v>
      </c>
      <c r="C11" s="48">
        <v>2</v>
      </c>
    </row>
    <row r="12" spans="1:3">
      <c r="A12" s="91" t="s">
        <v>11</v>
      </c>
      <c r="B12" s="120">
        <v>0.26666666666666666</v>
      </c>
      <c r="C12" s="50">
        <v>0</v>
      </c>
    </row>
    <row r="13" spans="1:3" ht="15.75" thickBot="1">
      <c r="A13" s="112" t="s">
        <v>0</v>
      </c>
      <c r="B13" s="119">
        <v>1.99</v>
      </c>
      <c r="C13" s="49">
        <f>AVERAGE(C2:C12)</f>
        <v>1.8909090909090909</v>
      </c>
    </row>
    <row r="32" spans="2:5">
      <c r="B32" s="21">
        <v>2018</v>
      </c>
      <c r="C32" s="21">
        <v>2019</v>
      </c>
      <c r="D32" s="73">
        <v>2020</v>
      </c>
      <c r="E32">
        <v>2021</v>
      </c>
    </row>
    <row r="33" spans="1:5">
      <c r="A33" t="s">
        <v>107</v>
      </c>
      <c r="B33" s="21">
        <v>1.69</v>
      </c>
      <c r="C33" s="21">
        <v>1.86</v>
      </c>
      <c r="D33" s="73">
        <v>1.98</v>
      </c>
      <c r="E33">
        <v>1.99</v>
      </c>
    </row>
    <row r="34" spans="1:5">
      <c r="A34" t="s">
        <v>20</v>
      </c>
      <c r="B34" s="21">
        <v>1.96</v>
      </c>
      <c r="C34" s="21">
        <v>2.09</v>
      </c>
      <c r="D34">
        <v>2.0499999999999998</v>
      </c>
      <c r="E34">
        <v>1.89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Pontuação</vt:lpstr>
      <vt:lpstr>TRF1</vt:lpstr>
      <vt:lpstr>SJAC</vt:lpstr>
      <vt:lpstr>SJAM</vt:lpstr>
      <vt:lpstr>SJAP</vt:lpstr>
      <vt:lpstr>SJBA</vt:lpstr>
      <vt:lpstr>SJDF</vt:lpstr>
      <vt:lpstr>SJGO</vt:lpstr>
      <vt:lpstr>SJMA</vt:lpstr>
      <vt:lpstr>SJMG</vt:lpstr>
      <vt:lpstr>SJMT</vt:lpstr>
      <vt:lpstr>SJPA</vt:lpstr>
      <vt:lpstr>SJPI</vt:lpstr>
      <vt:lpstr>SJRO</vt:lpstr>
      <vt:lpstr>SJRR</vt:lpstr>
      <vt:lpstr>SJTO</vt:lpstr>
      <vt:lpstr>Comparativo ADF 1ª Região</vt:lpstr>
      <vt:lpstr>Comparativo 1º X 2º Graus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Domingues</dc:creator>
  <cp:lastModifiedBy>Carlos Domingues</cp:lastModifiedBy>
  <dcterms:created xsi:type="dcterms:W3CDTF">2019-01-31T16:08:09Z</dcterms:created>
  <dcterms:modified xsi:type="dcterms:W3CDTF">2022-01-27T20:20:24Z</dcterms:modified>
</cp:coreProperties>
</file>