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ejamento Estratégico 2015-2020\"/>
    </mc:Choice>
  </mc:AlternateContent>
  <xr:revisionPtr revIDLastSave="0" documentId="8_{131C3F68-5B16-448E-8667-FFE88F9F0A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iciativas por Objetivo" sheetId="2" r:id="rId1"/>
    <sheet name="Plan1" sheetId="3" r:id="rId2"/>
    <sheet name="Plan2" sheetId="4" r:id="rId3"/>
  </sheets>
  <definedNames>
    <definedName name="_xlnm._FilterDatabase" localSheetId="0" hidden="1">'Iniciativas por Objetivo'!$A$4:$N$42</definedName>
    <definedName name="_xlnm.Print_Titles" localSheetId="0">'Iniciativas por Objetivo'!$2:$4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2" l="1"/>
  <c r="N18" i="2"/>
  <c r="N39" i="2"/>
  <c r="N37" i="2" l="1"/>
  <c r="N33" i="2"/>
  <c r="N23" i="2"/>
  <c r="N30" i="2"/>
  <c r="N26" i="2"/>
  <c r="N29" i="2"/>
  <c r="N21" i="2"/>
  <c r="N14" i="2"/>
  <c r="N12" i="2"/>
  <c r="N5" i="2"/>
  <c r="N43" i="2" l="1"/>
</calcChain>
</file>

<file path=xl/sharedStrings.xml><?xml version="1.0" encoding="utf-8"?>
<sst xmlns="http://schemas.openxmlformats.org/spreadsheetml/2006/main" count="458" uniqueCount="139">
  <si>
    <t>ID</t>
  </si>
  <si>
    <t>Responsável</t>
  </si>
  <si>
    <t>Prazo</t>
  </si>
  <si>
    <t>Indicador</t>
  </si>
  <si>
    <t>Fórmula</t>
  </si>
  <si>
    <t xml:space="preserve">Meta </t>
  </si>
  <si>
    <t>Importância (Peso)</t>
  </si>
  <si>
    <t>Objetivo Estratégico</t>
  </si>
  <si>
    <t>Acessibilidade dos edifícios</t>
  </si>
  <si>
    <t>Pertence à Cartilha de Iniciativas Estratégicas?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</si>
  <si>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</si>
  <si>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</si>
  <si>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</si>
  <si>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</si>
  <si>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</si>
  <si>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judiciais no cumprimento do julgado</t>
  </si>
  <si>
    <t>Agilizar os trâmites judiciais das execuções fiscais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</si>
  <si>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</si>
  <si>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</si>
  <si>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</si>
  <si>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</si>
  <si>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</si>
  <si>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Aprimorar a organização e as práticas de gestão estratégica da Justiça Federal</t>
  </si>
  <si>
    <t>Assegurar a efetividade dos serviços de TI para a Justiça Federal</t>
  </si>
  <si>
    <t>Aperfeiçoar a governança de TI na Justiça Federal</t>
  </si>
  <si>
    <t>Buscar a satisfação do usuário cidadão</t>
  </si>
  <si>
    <t>Criação das Unidades Avançadas de Atendimento</t>
  </si>
  <si>
    <t>Readequação dos padrões organizacionais das Seções Judiciárias da 1ª Região</t>
  </si>
  <si>
    <t>Secge</t>
  </si>
  <si>
    <t>Sim</t>
  </si>
  <si>
    <t>Realinhamento do quadro de cargos e funções comissionados do Tribunal Regional Federal da 1ª Região</t>
  </si>
  <si>
    <t>Concluído</t>
  </si>
  <si>
    <t>Implantação das Câmaras Regionais Previdenciárias nas SJMG, SJBA e SSJFO</t>
  </si>
  <si>
    <t>Atualização e compatibilização das normas relativas à Corregedoria Regional</t>
  </si>
  <si>
    <t>Coger</t>
  </si>
  <si>
    <t>Promoção do alcance da Meta 2 - Relatar 80% dos procedimentos disciplinares em até 180 dias (Metas de Nivelamento das Corregedorias – CNJ)</t>
  </si>
  <si>
    <t>Realização de Correições Gerais Ordinárias</t>
  </si>
  <si>
    <t>Implantação do Plano de Logística Sustentável (Programa de Sustentabilidade)</t>
  </si>
  <si>
    <t>Secad/Secge</t>
  </si>
  <si>
    <t>Desenvolvimento do Sistema de Agendamento de Audiência de Conciliação</t>
  </si>
  <si>
    <t>Nucon</t>
  </si>
  <si>
    <t>Projeto de Aquisição de Ferramenta de Business Inteligence adequada às Necessidades da 1ª Região</t>
  </si>
  <si>
    <t>Programação Prévia de Acessibilidade para os edifícios do TRF 1ª Região</t>
  </si>
  <si>
    <t>Não</t>
  </si>
  <si>
    <t>Secad</t>
  </si>
  <si>
    <t>Evolução do Sistema Business Intelligence</t>
  </si>
  <si>
    <t>Implantação da Política de Gestão de Risco da Justiça Federal na 1ª Região</t>
  </si>
  <si>
    <t>Secaj/SJDF</t>
  </si>
  <si>
    <t>CJF</t>
  </si>
  <si>
    <t>Pesquisa sobre demandas repetitivas na Justiça Federal  - Proj.Nacional</t>
  </si>
  <si>
    <t>Serviço de Evolução do Sistema de Cálculos da Justiça Federal (SCJF) - Proj. Nacional</t>
  </si>
  <si>
    <t>Implantação do Sistema Processo Judicial Eletrônico - PJe</t>
  </si>
  <si>
    <t>Secin</t>
  </si>
  <si>
    <t>Gestão de riscos nos processos de compras governamentais</t>
  </si>
  <si>
    <t>Secoi</t>
  </si>
  <si>
    <t>Estudos para viabilização de criação de varas federais especializadas em matéria ambiental e agrária relativas ao bioma cerrado na 1ª Região</t>
  </si>
  <si>
    <t>sobrestado</t>
  </si>
  <si>
    <t>Plano de Comunicação da Estratégia na 1ª Região</t>
  </si>
  <si>
    <t>Ascom</t>
  </si>
  <si>
    <t>Reestruturação dos Centros de Processamento de Dados da 1ª Região</t>
  </si>
  <si>
    <t>Secor</t>
  </si>
  <si>
    <t>Gestão de Projeto da Construção da Nova Sede do TRF 1ª Região</t>
  </si>
  <si>
    <t>Dieng</t>
  </si>
  <si>
    <t>Projeto Padrão para construção de novas sedes para as Subseções Judiciárias</t>
  </si>
  <si>
    <t>Transparência de TI - TTI</t>
  </si>
  <si>
    <t>Ampliação da participação de magistrados e servidores no Exame Periódico de Saúde - EPS</t>
  </si>
  <si>
    <t>Secbe</t>
  </si>
  <si>
    <t>Gestão de Demandas de TI - GDTI</t>
  </si>
  <si>
    <t>Sistema Integrado de Autuação e Automatização por Completo da Pesquisa de Prevenção (SIAP)</t>
  </si>
  <si>
    <t>Secju</t>
  </si>
  <si>
    <t>Automação da produção de documentos da 1ª Região: implantação do e-Cint no 2º Grau e melhoramento do TRF1-doc</t>
  </si>
  <si>
    <t>Projeto de Adequação da Ferramenta de BI às Necessidades da 1ª Região</t>
  </si>
  <si>
    <t>Implantação da Estratégia Nacional de Tecnologia da Informação e Comunicação do Poder Judiciário (ENTIC-JUD) – PENTIC, com nivelamento de infraestrutura de TI – PNITI</t>
  </si>
  <si>
    <t>Reestruturação da Secretaria de Controle Interno e elaboração de modelo para as unidades correlatas nas seccionais</t>
  </si>
  <si>
    <t>Adaptação de sistemas internos para novos indicadores – Justiça em Números</t>
  </si>
  <si>
    <t>Banco de Sentenças da JF da 1ª Região</t>
  </si>
  <si>
    <t>Dibib</t>
  </si>
  <si>
    <t>Implementação do Ensino à Distância - EAD</t>
  </si>
  <si>
    <t>Esmaf</t>
  </si>
  <si>
    <t>Modernização de Sistema Informatizado de Administração e Controle de Materiais</t>
  </si>
  <si>
    <t>Carta de Serviços da Justiça Federal da 1ª Região</t>
  </si>
  <si>
    <t>(Des)Envolvimento de Líderes</t>
  </si>
  <si>
    <t>SecGP</t>
  </si>
  <si>
    <t>Ações Conjuntas de Qualidade de Vida no Trabalho</t>
  </si>
  <si>
    <t>Expansão e melhoria do Sistema e-Orçamento</t>
  </si>
  <si>
    <t>Proposta de Atualização de estrutura de Gabinetes e da Secretaria Judiciária</t>
  </si>
  <si>
    <t>Ampliação do TRF1 com a Instalação de Novas Turmas de Julgamento</t>
  </si>
  <si>
    <t>Efetivação das Câmaras Regionais na 1ª Região e Instalação de CR na SJAM</t>
  </si>
  <si>
    <t>Acesso e Transparência da Informação na Web (ATIW)</t>
  </si>
  <si>
    <t>Distribuição eficaz de servidores, de cargos em comissão e de funções de confiança no âmbito da Justiça Federal da 1ª Região</t>
  </si>
  <si>
    <t>Melhorias na estrutura tecnológica de EaD - Seavi/Cedap</t>
  </si>
  <si>
    <t>cancelado</t>
  </si>
  <si>
    <t>Aprimorar a organização e as práticas da gestão estratégica</t>
  </si>
  <si>
    <t>não</t>
  </si>
  <si>
    <t>sim</t>
  </si>
  <si>
    <t>Agilizar os trâmites judiciais no cumprimento do julgado (execuções não fiscais)</t>
  </si>
  <si>
    <t>Progresso %</t>
  </si>
  <si>
    <t>Secau</t>
  </si>
  <si>
    <t>CEJ/CJF</t>
  </si>
  <si>
    <t>Carteira?</t>
  </si>
  <si>
    <t>% Execução Objetivo</t>
  </si>
  <si>
    <t xml:space="preserve">TOTAL DE EXECUÇÃO DA ESTRATÉGIA (%)       </t>
  </si>
  <si>
    <t>satisfação</t>
  </si>
  <si>
    <t>produtividade</t>
  </si>
  <si>
    <t>conciliação</t>
  </si>
  <si>
    <t>criminais</t>
  </si>
  <si>
    <t>exec. não fiscais</t>
  </si>
  <si>
    <t>exec fiscais</t>
  </si>
  <si>
    <t>improbidade</t>
  </si>
  <si>
    <t>controle interno</t>
  </si>
  <si>
    <t>repetitivos</t>
  </si>
  <si>
    <t>potencial humano</t>
  </si>
  <si>
    <t>otimizar custos</t>
  </si>
  <si>
    <t>práticas estratégicas</t>
  </si>
  <si>
    <t>efetividade TI</t>
  </si>
  <si>
    <t>governança TI</t>
  </si>
  <si>
    <t>penas alternativas</t>
  </si>
  <si>
    <t xml:space="preserve">Pesquisa de satistação </t>
  </si>
  <si>
    <t>Padronizar/unificar os procedientos das varas do Jef</t>
  </si>
  <si>
    <t>Criação de uma central de videoconferência</t>
  </si>
  <si>
    <t>Apresentando o planejamento estratégico</t>
  </si>
  <si>
    <t>Divulgar o acompanhamento das metas do poder judiciário</t>
  </si>
  <si>
    <t>Buscar a satisfação do usuário/cidadão</t>
  </si>
  <si>
    <t>Estruturação de um Centro de Inteligência da SJMA</t>
  </si>
  <si>
    <t>Estruturação do Centro de Inteligência da SJMA</t>
  </si>
  <si>
    <t>Uso de crachá pelos servidores, estagiários e colaboradores</t>
  </si>
  <si>
    <t>Reestruturação do espaço da Semap</t>
  </si>
  <si>
    <t>Desenvolver o potencial humano nos Órgãos da Justiça Federal</t>
  </si>
  <si>
    <t>Adesão aos exames periódicos</t>
  </si>
  <si>
    <t xml:space="preserve">Identificação do Clima organizacional </t>
  </si>
  <si>
    <t>Promover procedimentos de ambientação na chegada de servidores</t>
  </si>
  <si>
    <t>Sistema de controle de material para as Subseções</t>
  </si>
  <si>
    <t>Geração fotovoltaica</t>
  </si>
  <si>
    <t>Sistema de monitoramento de impressões</t>
  </si>
  <si>
    <t>Sistema para detecção de equipamentos que permanecem ligados após o expediente</t>
  </si>
  <si>
    <t>Sistema monitoramento de impressões</t>
  </si>
  <si>
    <t>Identificação de situações de riscos e elaboração de planilhas de controles no Nucaf - Núcleo de Administração Financeira e Patrimonial.</t>
  </si>
  <si>
    <t>Pje a qualquer tempo, em todo lugar</t>
  </si>
  <si>
    <r>
      <rPr>
        <b/>
        <sz val="20"/>
        <color theme="4" tint="-0.249977111117893"/>
        <rFont val="Candara"/>
        <family val="2"/>
      </rPr>
      <t xml:space="preserve"> EXECUÇÃO DA ESTRATÉGIA - SJMA - Planej 2015-2020 -</t>
    </r>
    <r>
      <rPr>
        <b/>
        <sz val="16"/>
        <color theme="4" tint="-0.249977111117893"/>
        <rFont val="Candara"/>
        <family val="2"/>
      </rPr>
      <t xml:space="preserve">
</t>
    </r>
    <r>
      <rPr>
        <b/>
        <sz val="20"/>
        <color theme="9" tint="-0.249977111117893"/>
        <rFont val="Candara"/>
        <family val="2"/>
      </rPr>
      <t>Posição em fevereiro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</si>
</sst>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R$-416]&quot; &quot;#,##0.00;[Red]&quot;-&quot;[$R$-416]&quot; &quot;#,##0.00"/>
  </numFmts>
  <fonts count="2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4" tint="-0.249977111117893"/>
      <name val="Candara"/>
      <family val="2"/>
    </font>
    <font>
      <b/>
      <sz val="20"/>
      <color theme="4" tint="-0.249977111117893"/>
      <name val="Candara"/>
      <family val="2"/>
    </font>
    <font>
      <b/>
      <sz val="20"/>
      <color theme="9" tint="-0.249977111117893"/>
      <name val="Candara"/>
      <family val="2"/>
    </font>
    <font>
      <sz val="11"/>
      <color theme="1"/>
      <name val="Candara"/>
      <family val="2"/>
    </font>
    <font>
      <sz val="16"/>
      <color theme="1"/>
      <name val="Candara"/>
      <family val="2"/>
    </font>
    <font>
      <sz val="16"/>
      <name val="Candara"/>
      <family val="2"/>
    </font>
    <font>
      <b/>
      <sz val="16"/>
      <color theme="0"/>
      <name val="Candara"/>
      <family val="2"/>
    </font>
    <font>
      <sz val="20"/>
      <color theme="1"/>
      <name val="Candara"/>
      <family val="2"/>
    </font>
    <font>
      <sz val="28"/>
      <color theme="1"/>
      <name val="Candar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4" borderId="5"/>
    <xf numFmtId="0" fontId="5" fillId="5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7" borderId="0"/>
    <xf numFmtId="0" fontId="3" fillId="0" borderId="0"/>
    <xf numFmtId="0" fontId="8" fillId="6" borderId="6"/>
    <xf numFmtId="0" fontId="9" fillId="0" borderId="0"/>
    <xf numFmtId="164" fontId="9" fillId="0" borderId="0"/>
    <xf numFmtId="0" fontId="10" fillId="4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1" fontId="22" fillId="8" borderId="11" xfId="0" applyNumberFormat="1" applyFont="1" applyFill="1" applyBorder="1" applyAlignment="1">
      <alignment horizontal="center" vertical="center" wrapText="1"/>
    </xf>
    <xf numFmtId="43" fontId="20" fillId="9" borderId="1" xfId="16" applyFont="1" applyFill="1" applyBorder="1" applyAlignment="1">
      <alignment vertical="center" wrapText="1"/>
    </xf>
    <xf numFmtId="43" fontId="20" fillId="9" borderId="1" xfId="16" applyFont="1" applyFill="1" applyBorder="1" applyAlignment="1">
      <alignment horizontal="center" vertical="center" wrapText="1"/>
    </xf>
    <xf numFmtId="17" fontId="20" fillId="9" borderId="3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horizontal="center" vertical="center" wrapText="1"/>
    </xf>
    <xf numFmtId="1" fontId="20" fillId="9" borderId="3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7" fontId="20" fillId="9" borderId="1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 wrapText="1"/>
    </xf>
    <xf numFmtId="17" fontId="20" fillId="9" borderId="9" xfId="0" applyNumberFormat="1" applyFont="1" applyFill="1" applyBorder="1" applyAlignment="1">
      <alignment horizontal="center" vertical="center" wrapText="1"/>
    </xf>
    <xf numFmtId="1" fontId="20" fillId="9" borderId="9" xfId="0" applyNumberFormat="1" applyFont="1" applyFill="1" applyBorder="1" applyAlignment="1">
      <alignment horizontal="center" vertical="center" wrapText="1"/>
    </xf>
    <xf numFmtId="43" fontId="20" fillId="9" borderId="3" xfId="16" applyFont="1" applyFill="1" applyBorder="1" applyAlignment="1">
      <alignment vertical="center" wrapText="1"/>
    </xf>
    <xf numFmtId="43" fontId="20" fillId="9" borderId="3" xfId="16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9" borderId="22" xfId="16" applyFont="1" applyFill="1" applyBorder="1" applyAlignment="1">
      <alignment horizontal="center" vertical="center" wrapText="1"/>
    </xf>
    <xf numFmtId="43" fontId="20" fillId="9" borderId="22" xfId="16" applyFont="1" applyFill="1" applyBorder="1" applyAlignment="1">
      <alignment vertical="center" wrapText="1"/>
    </xf>
    <xf numFmtId="0" fontId="20" fillId="9" borderId="4" xfId="0" applyFont="1" applyFill="1" applyBorder="1" applyAlignment="1">
      <alignment vertical="center" wrapText="1"/>
    </xf>
    <xf numFmtId="1" fontId="20" fillId="9" borderId="22" xfId="0" applyNumberFormat="1" applyFont="1" applyFill="1" applyBorder="1" applyAlignment="1">
      <alignment horizontal="center" vertical="center" wrapText="1"/>
    </xf>
    <xf numFmtId="17" fontId="20" fillId="9" borderId="2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3" fontId="20" fillId="9" borderId="1" xfId="16" applyFont="1" applyFill="1" applyBorder="1" applyAlignment="1">
      <alignment vertical="center" wrapText="1"/>
    </xf>
    <xf numFmtId="43" fontId="20" fillId="9" borderId="1" xfId="16" applyFont="1" applyFill="1" applyBorder="1" applyAlignment="1">
      <alignment horizontal="center" vertical="center" wrapText="1"/>
    </xf>
    <xf numFmtId="17" fontId="20" fillId="9" borderId="3" xfId="0" applyNumberFormat="1" applyFont="1" applyFill="1" applyBorder="1" applyAlignment="1">
      <alignment horizontal="center" vertical="center" wrapText="1"/>
    </xf>
    <xf numFmtId="1" fontId="20" fillId="9" borderId="1" xfId="0" applyNumberFormat="1" applyFont="1" applyFill="1" applyBorder="1" applyAlignment="1">
      <alignment horizontal="center" vertical="center" wrapText="1"/>
    </xf>
    <xf numFmtId="43" fontId="20" fillId="9" borderId="2" xfId="16" applyFont="1" applyFill="1" applyBorder="1" applyAlignment="1">
      <alignment vertical="center" wrapText="1"/>
    </xf>
    <xf numFmtId="43" fontId="20" fillId="9" borderId="2" xfId="16" applyFont="1" applyFill="1" applyBorder="1" applyAlignment="1">
      <alignment horizontal="center" vertical="center" wrapText="1"/>
    </xf>
    <xf numFmtId="17" fontId="20" fillId="9" borderId="2" xfId="0" applyNumberFormat="1" applyFont="1" applyFill="1" applyBorder="1" applyAlignment="1">
      <alignment horizontal="center" vertical="center" wrapText="1"/>
    </xf>
    <xf numFmtId="1" fontId="20" fillId="9" borderId="2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horizontal="center" vertical="center" wrapText="1"/>
    </xf>
    <xf numFmtId="1" fontId="20" fillId="9" borderId="3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17" fontId="20" fillId="9" borderId="1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 wrapText="1"/>
    </xf>
    <xf numFmtId="17" fontId="20" fillId="9" borderId="9" xfId="0" applyNumberFormat="1" applyFont="1" applyFill="1" applyBorder="1" applyAlignment="1">
      <alignment horizontal="center" vertical="center" wrapText="1"/>
    </xf>
    <xf numFmtId="1" fontId="20" fillId="9" borderId="9" xfId="0" applyNumberFormat="1" applyFont="1" applyFill="1" applyBorder="1" applyAlignment="1">
      <alignment horizontal="center" vertical="center" wrapText="1"/>
    </xf>
    <xf numFmtId="43" fontId="20" fillId="9" borderId="3" xfId="16" applyFont="1" applyFill="1" applyBorder="1" applyAlignment="1">
      <alignment vertical="center" wrapText="1"/>
    </xf>
    <xf numFmtId="43" fontId="20" fillId="9" borderId="3" xfId="16" applyFont="1" applyFill="1" applyBorder="1" applyAlignment="1">
      <alignment horizontal="center" vertical="center" wrapText="1"/>
    </xf>
    <xf numFmtId="17" fontId="20" fillId="9" borderId="4" xfId="0" applyNumberFormat="1" applyFont="1" applyFill="1" applyBorder="1" applyAlignment="1">
      <alignment horizontal="center" vertical="center" wrapText="1"/>
    </xf>
    <xf numFmtId="43" fontId="20" fillId="9" borderId="4" xfId="16" applyFont="1" applyFill="1" applyBorder="1" applyAlignment="1">
      <alignment horizontal="center" vertical="center" wrapText="1"/>
    </xf>
    <xf numFmtId="43" fontId="20" fillId="9" borderId="4" xfId="16" applyFont="1" applyFill="1" applyBorder="1" applyAlignment="1">
      <alignment vertical="center" wrapText="1"/>
    </xf>
    <xf numFmtId="1" fontId="20" fillId="9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0" fillId="0" borderId="9" xfId="0" applyFont="1" applyBorder="1" applyAlignment="1">
      <alignment horizontal="left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0" fillId="0" borderId="2" xfId="16" applyNumberFormat="1" applyFont="1" applyBorder="1" applyAlignment="1">
      <alignment horizontal="center" vertical="center" wrapText="1"/>
    </xf>
    <xf numFmtId="43" fontId="20" fillId="0" borderId="2" xfId="16" applyFont="1" applyBorder="1" applyAlignment="1">
      <alignment horizontal="center" vertical="center" wrapText="1"/>
    </xf>
    <xf numFmtId="0" fontId="20" fillId="10" borderId="3" xfId="0" applyFont="1" applyFill="1" applyBorder="1" applyAlignment="1">
      <alignment vertical="center" wrapText="1"/>
    </xf>
    <xf numFmtId="0" fontId="20" fillId="10" borderId="3" xfId="0" applyFont="1" applyFill="1" applyBorder="1" applyAlignment="1">
      <alignment horizontal="center" vertical="center" wrapText="1"/>
    </xf>
    <xf numFmtId="17" fontId="20" fillId="10" borderId="3" xfId="0" applyNumberFormat="1" applyFont="1" applyFill="1" applyBorder="1" applyAlignment="1">
      <alignment horizontal="center" vertical="center" wrapText="1"/>
    </xf>
    <xf numFmtId="1" fontId="20" fillId="10" borderId="3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 wrapText="1"/>
    </xf>
    <xf numFmtId="17" fontId="20" fillId="10" borderId="1" xfId="0" applyNumberFormat="1" applyFont="1" applyFill="1" applyBorder="1" applyAlignment="1">
      <alignment horizontal="center" vertical="center" wrapText="1"/>
    </xf>
    <xf numFmtId="1" fontId="20" fillId="10" borderId="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2" fillId="8" borderId="15" xfId="0" applyFont="1" applyFill="1" applyBorder="1" applyAlignment="1">
      <alignment horizontal="right" vertical="center" wrapText="1"/>
    </xf>
    <xf numFmtId="0" fontId="22" fillId="8" borderId="16" xfId="0" applyFont="1" applyFill="1" applyBorder="1" applyAlignment="1">
      <alignment horizontal="right" vertical="center" wrapText="1"/>
    </xf>
    <xf numFmtId="0" fontId="22" fillId="8" borderId="17" xfId="0" applyFont="1" applyFill="1" applyBorder="1" applyAlignment="1">
      <alignment horizontal="right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9">
    <cellStyle name="Cálculo 2" xfId="2" xr:uid="{00000000-0005-0000-0000-000000000000}"/>
    <cellStyle name="Entrada 2" xfId="3" xr:uid="{00000000-0005-0000-0000-000001000000}"/>
    <cellStyle name="Heading" xfId="4" xr:uid="{00000000-0005-0000-0000-000002000000}"/>
    <cellStyle name="Heading1" xfId="5" xr:uid="{00000000-0005-0000-0000-000003000000}"/>
    <cellStyle name="Incorreto 2" xfId="6" xr:uid="{00000000-0005-0000-0000-000004000000}"/>
    <cellStyle name="Normal" xfId="0" builtinId="0"/>
    <cellStyle name="Normal 2" xfId="7" xr:uid="{00000000-0005-0000-0000-000006000000}"/>
    <cellStyle name="Normal 3" xfId="1" xr:uid="{00000000-0005-0000-0000-000007000000}"/>
    <cellStyle name="Normal 4" xfId="17" xr:uid="{00000000-0005-0000-0000-000008000000}"/>
    <cellStyle name="Normal 4 2" xfId="19" xr:uid="{00000000-0005-0000-0000-000009000000}"/>
    <cellStyle name="Normal 4 2 2" xfId="33" xr:uid="{00000000-0005-0000-0000-00000A000000}"/>
    <cellStyle name="Normal 4 3" xfId="21" xr:uid="{00000000-0005-0000-0000-00000B000000}"/>
    <cellStyle name="Normal 4 3 2" xfId="35" xr:uid="{00000000-0005-0000-0000-00000C000000}"/>
    <cellStyle name="Normal 4 4" xfId="23" xr:uid="{00000000-0005-0000-0000-00000D000000}"/>
    <cellStyle name="Normal 4 4 2" xfId="37" xr:uid="{00000000-0005-0000-0000-00000E000000}"/>
    <cellStyle name="Normal 4 5" xfId="25" xr:uid="{00000000-0005-0000-0000-00000F000000}"/>
    <cellStyle name="Normal 4 6" xfId="27" xr:uid="{00000000-0005-0000-0000-000010000000}"/>
    <cellStyle name="Normal 4 7" xfId="29" xr:uid="{00000000-0005-0000-0000-000011000000}"/>
    <cellStyle name="Normal 4 8" xfId="31" xr:uid="{00000000-0005-0000-0000-000012000000}"/>
    <cellStyle name="Nota 2" xfId="8" xr:uid="{00000000-0005-0000-0000-000013000000}"/>
    <cellStyle name="Result" xfId="9" xr:uid="{00000000-0005-0000-0000-000014000000}"/>
    <cellStyle name="Result2" xfId="10" xr:uid="{00000000-0005-0000-0000-000015000000}"/>
    <cellStyle name="Saída 2" xfId="11" xr:uid="{00000000-0005-0000-0000-000016000000}"/>
    <cellStyle name="Separador de milhares 2" xfId="18" xr:uid="{00000000-0005-0000-0000-000018000000}"/>
    <cellStyle name="Separador de milhares 2 2" xfId="20" xr:uid="{00000000-0005-0000-0000-000019000000}"/>
    <cellStyle name="Separador de milhares 2 2 2" xfId="34" xr:uid="{00000000-0005-0000-0000-00001A000000}"/>
    <cellStyle name="Separador de milhares 2 3" xfId="22" xr:uid="{00000000-0005-0000-0000-00001B000000}"/>
    <cellStyle name="Separador de milhares 2 3 2" xfId="36" xr:uid="{00000000-0005-0000-0000-00001C000000}"/>
    <cellStyle name="Separador de milhares 2 4" xfId="24" xr:uid="{00000000-0005-0000-0000-00001D000000}"/>
    <cellStyle name="Separador de milhares 2 4 2" xfId="38" xr:uid="{00000000-0005-0000-0000-00001E000000}"/>
    <cellStyle name="Separador de milhares 2 5" xfId="26" xr:uid="{00000000-0005-0000-0000-00001F000000}"/>
    <cellStyle name="Separador de milhares 2 6" xfId="28" xr:uid="{00000000-0005-0000-0000-000020000000}"/>
    <cellStyle name="Separador de milhares 2 7" xfId="30" xr:uid="{00000000-0005-0000-0000-000021000000}"/>
    <cellStyle name="Separador de milhares 2 8" xfId="32" xr:uid="{00000000-0005-0000-0000-000022000000}"/>
    <cellStyle name="Texto de Aviso 2" xfId="12" xr:uid="{00000000-0005-0000-0000-000023000000}"/>
    <cellStyle name="Texto Explicativo 2" xfId="13" xr:uid="{00000000-0005-0000-0000-000024000000}"/>
    <cellStyle name="Título 5" xfId="14" xr:uid="{00000000-0005-0000-0000-000025000000}"/>
    <cellStyle name="Total 2" xfId="15" xr:uid="{00000000-0005-0000-0000-000026000000}"/>
    <cellStyle name="Vírgula" xfId="1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32544732802616"/>
          <c:y val="8.1959695525180065E-2"/>
          <c:w val="0.48460603048192025"/>
          <c:h val="0.76767415612047085"/>
        </c:manualLayout>
      </c:layout>
      <c:radarChart>
        <c:radarStyle val="marker"/>
        <c:varyColors val="0"/>
        <c:ser>
          <c:idx val="0"/>
          <c:order val="0"/>
          <c:cat>
            <c:multiLvlStrRef>
              <c:f>'Iniciativas por Objetivo'!$A$45:$B$59</c:f>
              <c:multiLvlStrCache>
                <c:ptCount val="15"/>
                <c:lvl>
                  <c:pt idx="0">
                    <c:v>satisfação</c:v>
                  </c:pt>
                  <c:pt idx="1">
                    <c:v>produtividade</c:v>
                  </c:pt>
                  <c:pt idx="2">
                    <c:v>conciliação</c:v>
                  </c:pt>
                  <c:pt idx="3">
                    <c:v>criminais</c:v>
                  </c:pt>
                  <c:pt idx="4">
                    <c:v>penas alternativas</c:v>
                  </c:pt>
                  <c:pt idx="5">
                    <c:v>exec. não fiscais</c:v>
                  </c:pt>
                  <c:pt idx="6">
                    <c:v>exec fiscais</c:v>
                  </c:pt>
                  <c:pt idx="7">
                    <c:v>improbidade</c:v>
                  </c:pt>
                  <c:pt idx="8">
                    <c:v>controle interno</c:v>
                  </c:pt>
                  <c:pt idx="9">
                    <c:v>repetitivos</c:v>
                  </c:pt>
                  <c:pt idx="10">
                    <c:v>potencial humano</c:v>
                  </c:pt>
                  <c:pt idx="11">
                    <c:v>otimizar custos</c:v>
                  </c:pt>
                  <c:pt idx="12">
                    <c:v>práticas estratégicas</c:v>
                  </c:pt>
                  <c:pt idx="13">
                    <c:v>efetividade TI</c:v>
                  </c:pt>
                  <c:pt idx="14">
                    <c:v>governança TI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'Iniciativas por Objetivo'!$C$45:$C$59</c:f>
              <c:numCache>
                <c:formatCode>General</c:formatCode>
                <c:ptCount val="15"/>
                <c:pt idx="0">
                  <c:v>100</c:v>
                </c:pt>
                <c:pt idx="1">
                  <c:v>93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76</c:v>
                </c:pt>
                <c:pt idx="6">
                  <c:v>100</c:v>
                </c:pt>
                <c:pt idx="7">
                  <c:v>100</c:v>
                </c:pt>
                <c:pt idx="8">
                  <c:v>76</c:v>
                </c:pt>
                <c:pt idx="9">
                  <c:v>100</c:v>
                </c:pt>
                <c:pt idx="10">
                  <c:v>80</c:v>
                </c:pt>
                <c:pt idx="11">
                  <c:v>77</c:v>
                </c:pt>
                <c:pt idx="12">
                  <c:v>100</c:v>
                </c:pt>
                <c:pt idx="13">
                  <c:v>78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9-4BB1-B1FC-4E5B97DCD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45632"/>
        <c:axId val="132647168"/>
      </c:radarChart>
      <c:catAx>
        <c:axId val="1326456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32647168"/>
        <c:crosses val="autoZero"/>
        <c:auto val="1"/>
        <c:lblAlgn val="ctr"/>
        <c:lblOffset val="100"/>
        <c:noMultiLvlLbl val="0"/>
      </c:catAx>
      <c:valAx>
        <c:axId val="13264716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4563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666749</xdr:colOff>
      <xdr:row>43</xdr:row>
      <xdr:rowOff>367393</xdr:rowOff>
    </xdr:from>
    <xdr:to>
      <xdr:col>23</xdr:col>
      <xdr:colOff>68036</xdr:colOff>
      <xdr:row>59</xdr:row>
      <xdr:rowOff>54428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showGridLines="0" tabSelected="1" zoomScale="70" zoomScaleNormal="70" zoomScaleSheetLayoutView="70" workbookViewId="0">
      <pane ySplit="4" topLeftCell="A5" activePane="bottomLeft" state="frozen"/>
      <selection activeCell="C1" sqref="C1"/>
      <selection pane="bottomLeft" activeCell="C61" sqref="C61"/>
    </sheetView>
  </sheetViews>
  <sheetFormatPr defaultRowHeight="30" customHeight="1"/>
  <cols>
    <col min="1" max="1" width="9.7109375" style="12" customWidth="1"/>
    <col min="2" max="2" width="27.85546875" style="12" customWidth="1"/>
    <col min="3" max="3" width="67.85546875" style="12" customWidth="1"/>
    <col min="4" max="4" width="12.42578125" style="12" customWidth="1"/>
    <col min="5" max="5" width="13.42578125" style="12" hidden="1" customWidth="1"/>
    <col min="6" max="11" width="12.42578125" style="12" hidden="1" customWidth="1"/>
    <col min="12" max="12" width="12.42578125" style="12" customWidth="1"/>
    <col min="13" max="13" width="12.7109375" style="12" customWidth="1"/>
    <col min="14" max="14" width="14.140625" style="13" customWidth="1"/>
    <col min="15" max="16384" width="9.140625" style="12"/>
  </cols>
  <sheetData>
    <row r="1" spans="1:14" ht="30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42" customHeight="1">
      <c r="A2" s="100" t="s">
        <v>138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30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1:14" ht="76.5" customHeight="1">
      <c r="A4" s="97" t="s">
        <v>7</v>
      </c>
      <c r="B4" s="98"/>
      <c r="C4" s="15" t="s">
        <v>10</v>
      </c>
      <c r="D4" s="15" t="s">
        <v>99</v>
      </c>
      <c r="E4" s="15" t="s">
        <v>1</v>
      </c>
      <c r="F4" s="15" t="s">
        <v>2</v>
      </c>
      <c r="G4" s="15" t="s">
        <v>31</v>
      </c>
      <c r="H4" s="15" t="s">
        <v>3</v>
      </c>
      <c r="I4" s="15" t="s">
        <v>4</v>
      </c>
      <c r="J4" s="106" t="s">
        <v>5</v>
      </c>
      <c r="K4" s="106"/>
      <c r="L4" s="15" t="s">
        <v>96</v>
      </c>
      <c r="M4" s="15" t="s">
        <v>6</v>
      </c>
      <c r="N4" s="15" t="s">
        <v>100</v>
      </c>
    </row>
    <row r="5" spans="1:14" ht="45" customHeight="1" thickBot="1">
      <c r="A5" s="74">
        <v>1</v>
      </c>
      <c r="B5" s="75" t="s">
        <v>122</v>
      </c>
      <c r="C5" s="42" t="s">
        <v>117</v>
      </c>
      <c r="D5" s="43" t="s">
        <v>94</v>
      </c>
      <c r="E5" s="42" t="s">
        <v>28</v>
      </c>
      <c r="F5" s="55">
        <v>42156</v>
      </c>
      <c r="G5" s="43" t="s">
        <v>94</v>
      </c>
      <c r="H5" s="42"/>
      <c r="I5" s="42"/>
      <c r="J5" s="42"/>
      <c r="K5" s="42"/>
      <c r="L5" s="45">
        <v>100</v>
      </c>
      <c r="M5" s="45">
        <v>3</v>
      </c>
      <c r="N5" s="73">
        <f>((L5*M5))/SUM(M5:M5)</f>
        <v>100</v>
      </c>
    </row>
    <row r="6" spans="1:14" s="40" customFormat="1" ht="45" customHeight="1">
      <c r="A6" s="89">
        <v>2</v>
      </c>
      <c r="B6" s="89" t="s">
        <v>11</v>
      </c>
      <c r="C6" s="57" t="s">
        <v>118</v>
      </c>
      <c r="D6" s="56" t="s">
        <v>94</v>
      </c>
      <c r="E6" s="57" t="s">
        <v>28</v>
      </c>
      <c r="F6" s="58">
        <v>43435</v>
      </c>
      <c r="G6" s="56" t="s">
        <v>93</v>
      </c>
      <c r="H6" s="57"/>
      <c r="I6" s="57"/>
      <c r="J6" s="57"/>
      <c r="K6" s="57"/>
      <c r="L6" s="59">
        <v>100</v>
      </c>
      <c r="M6" s="59">
        <v>3</v>
      </c>
      <c r="N6" s="95">
        <f>((L6*M6)+(L7*M7)+(L8*M8)+(L9*M9)+(L10*M10)+(L11*M11))/SUM(M6:M11)</f>
        <v>92.692307692307693</v>
      </c>
    </row>
    <row r="7" spans="1:14" s="40" customFormat="1" ht="45" customHeight="1">
      <c r="A7" s="90"/>
      <c r="B7" s="90"/>
      <c r="C7" s="76" t="s">
        <v>119</v>
      </c>
      <c r="D7" s="77" t="s">
        <v>93</v>
      </c>
      <c r="E7" s="76" t="s">
        <v>28</v>
      </c>
      <c r="F7" s="78">
        <v>42156</v>
      </c>
      <c r="G7" s="78" t="s">
        <v>94</v>
      </c>
      <c r="H7" s="76"/>
      <c r="I7" s="76"/>
      <c r="J7" s="77"/>
      <c r="K7" s="77"/>
      <c r="L7" s="79">
        <v>100</v>
      </c>
      <c r="M7" s="79">
        <v>2</v>
      </c>
      <c r="N7" s="96"/>
    </row>
    <row r="8" spans="1:14" s="40" customFormat="1" ht="45" customHeight="1">
      <c r="A8" s="90"/>
      <c r="B8" s="90"/>
      <c r="C8" s="46" t="s">
        <v>120</v>
      </c>
      <c r="D8" s="43" t="s">
        <v>94</v>
      </c>
      <c r="E8" s="46"/>
      <c r="F8" s="48"/>
      <c r="G8" s="47"/>
      <c r="H8" s="46"/>
      <c r="I8" s="46"/>
      <c r="J8" s="46"/>
      <c r="K8" s="46"/>
      <c r="L8" s="49">
        <v>100</v>
      </c>
      <c r="M8" s="49">
        <v>2</v>
      </c>
      <c r="N8" s="96"/>
    </row>
    <row r="9" spans="1:14" s="40" customFormat="1" ht="45" customHeight="1">
      <c r="A9" s="90"/>
      <c r="B9" s="90"/>
      <c r="C9" s="46" t="s">
        <v>121</v>
      </c>
      <c r="D9" s="43" t="s">
        <v>94</v>
      </c>
      <c r="E9" s="42" t="s">
        <v>52</v>
      </c>
      <c r="F9" s="55">
        <v>43617</v>
      </c>
      <c r="G9" s="43"/>
      <c r="H9" s="42"/>
      <c r="I9" s="42"/>
      <c r="J9" s="42"/>
      <c r="K9" s="42"/>
      <c r="L9" s="45">
        <v>100</v>
      </c>
      <c r="M9" s="45">
        <v>3</v>
      </c>
      <c r="N9" s="96"/>
    </row>
    <row r="10" spans="1:14" s="66" customFormat="1" ht="45" customHeight="1">
      <c r="A10" s="90"/>
      <c r="B10" s="90"/>
      <c r="C10" s="42" t="s">
        <v>123</v>
      </c>
      <c r="D10" s="43" t="s">
        <v>94</v>
      </c>
      <c r="E10" s="42" t="s">
        <v>28</v>
      </c>
      <c r="F10" s="44">
        <v>43160</v>
      </c>
      <c r="G10" s="43" t="s">
        <v>93</v>
      </c>
      <c r="H10" s="42"/>
      <c r="I10" s="42"/>
      <c r="J10" s="42"/>
      <c r="K10" s="42"/>
      <c r="L10" s="45">
        <v>100</v>
      </c>
      <c r="M10" s="45">
        <v>2</v>
      </c>
      <c r="N10" s="96"/>
    </row>
    <row r="11" spans="1:14" s="40" customFormat="1" ht="45" customHeight="1">
      <c r="A11" s="91"/>
      <c r="B11" s="91"/>
      <c r="C11" s="42" t="s">
        <v>137</v>
      </c>
      <c r="D11" s="43" t="s">
        <v>94</v>
      </c>
      <c r="E11" s="42" t="s">
        <v>28</v>
      </c>
      <c r="F11" s="44">
        <v>43160</v>
      </c>
      <c r="G11" s="43" t="s">
        <v>93</v>
      </c>
      <c r="H11" s="42"/>
      <c r="I11" s="42"/>
      <c r="J11" s="42"/>
      <c r="K11" s="42"/>
      <c r="L11" s="45">
        <v>5</v>
      </c>
      <c r="M11" s="45">
        <v>1</v>
      </c>
      <c r="N11" s="88"/>
    </row>
    <row r="12" spans="1:14" ht="45" customHeight="1">
      <c r="A12" s="91">
        <v>3</v>
      </c>
      <c r="B12" s="99" t="s">
        <v>12</v>
      </c>
      <c r="C12" s="50" t="s">
        <v>120</v>
      </c>
      <c r="D12" s="51" t="s">
        <v>94</v>
      </c>
      <c r="E12" s="60" t="s">
        <v>28</v>
      </c>
      <c r="F12" s="44">
        <v>42156</v>
      </c>
      <c r="G12" s="51" t="s">
        <v>94</v>
      </c>
      <c r="H12" s="50"/>
      <c r="I12" s="50"/>
      <c r="J12" s="50"/>
      <c r="K12" s="50"/>
      <c r="L12" s="52">
        <v>100</v>
      </c>
      <c r="M12" s="52">
        <v>2</v>
      </c>
      <c r="N12" s="88">
        <f>((L12*M12)+(L13*M13))/SUM(M12:M13)</f>
        <v>100</v>
      </c>
    </row>
    <row r="13" spans="1:14" s="40" customFormat="1" ht="45" customHeight="1" thickBot="1">
      <c r="A13" s="91"/>
      <c r="B13" s="99"/>
      <c r="C13" s="50" t="s">
        <v>121</v>
      </c>
      <c r="D13" s="22" t="s">
        <v>94</v>
      </c>
      <c r="E13" s="50" t="s">
        <v>40</v>
      </c>
      <c r="F13" s="44">
        <v>42767</v>
      </c>
      <c r="G13" s="51" t="s">
        <v>94</v>
      </c>
      <c r="H13" s="50"/>
      <c r="I13" s="50"/>
      <c r="J13" s="50"/>
      <c r="K13" s="50"/>
      <c r="L13" s="52">
        <v>100</v>
      </c>
      <c r="M13" s="52">
        <v>2</v>
      </c>
      <c r="N13" s="88"/>
    </row>
    <row r="14" spans="1:14" ht="45" customHeight="1">
      <c r="A14" s="107">
        <v>4</v>
      </c>
      <c r="B14" s="103" t="s">
        <v>13</v>
      </c>
      <c r="C14" s="76" t="s">
        <v>119</v>
      </c>
      <c r="D14" s="77" t="s">
        <v>93</v>
      </c>
      <c r="E14" s="76" t="s">
        <v>28</v>
      </c>
      <c r="F14" s="78">
        <v>43435</v>
      </c>
      <c r="G14" s="77" t="s">
        <v>93</v>
      </c>
      <c r="H14" s="76"/>
      <c r="I14" s="76"/>
      <c r="J14" s="76"/>
      <c r="K14" s="76"/>
      <c r="L14" s="79">
        <v>100</v>
      </c>
      <c r="M14" s="79">
        <v>1</v>
      </c>
      <c r="N14" s="105">
        <f>((L14*M14)+(L15*M15)+L16*M16)/SUM(M14:M16)</f>
        <v>100</v>
      </c>
    </row>
    <row r="15" spans="1:14" s="40" customFormat="1" ht="45" customHeight="1">
      <c r="A15" s="91"/>
      <c r="B15" s="99"/>
      <c r="C15" s="64" t="s">
        <v>120</v>
      </c>
      <c r="D15" s="63" t="s">
        <v>94</v>
      </c>
      <c r="E15" s="64"/>
      <c r="F15" s="62"/>
      <c r="G15" s="63"/>
      <c r="H15" s="64"/>
      <c r="I15" s="64"/>
      <c r="J15" s="64"/>
      <c r="K15" s="64"/>
      <c r="L15" s="65">
        <v>100</v>
      </c>
      <c r="M15" s="65">
        <v>2</v>
      </c>
      <c r="N15" s="88"/>
    </row>
    <row r="16" spans="1:14" s="40" customFormat="1" ht="45" customHeight="1" thickBot="1">
      <c r="A16" s="91"/>
      <c r="B16" s="99"/>
      <c r="C16" s="46" t="s">
        <v>121</v>
      </c>
      <c r="D16" s="18" t="s">
        <v>94</v>
      </c>
      <c r="E16" s="17" t="s">
        <v>52</v>
      </c>
      <c r="F16" s="26">
        <v>43617</v>
      </c>
      <c r="G16" s="18"/>
      <c r="H16" s="17"/>
      <c r="I16" s="17"/>
      <c r="J16" s="17"/>
      <c r="K16" s="17"/>
      <c r="L16" s="20">
        <v>100</v>
      </c>
      <c r="M16" s="20">
        <v>2</v>
      </c>
      <c r="N16" s="88"/>
    </row>
    <row r="17" spans="1:15" ht="75" customHeight="1" thickBot="1">
      <c r="A17" s="10">
        <v>5</v>
      </c>
      <c r="B17" s="34" t="s">
        <v>14</v>
      </c>
      <c r="C17" s="36"/>
      <c r="D17" s="35"/>
      <c r="E17" s="36"/>
      <c r="F17" s="39"/>
      <c r="G17" s="35"/>
      <c r="H17" s="36"/>
      <c r="I17" s="36"/>
      <c r="J17" s="36"/>
      <c r="K17" s="36"/>
      <c r="L17" s="38"/>
      <c r="M17" s="38"/>
      <c r="N17" s="11">
        <v>0</v>
      </c>
    </row>
    <row r="18" spans="1:15" ht="45" customHeight="1">
      <c r="A18" s="89">
        <v>6</v>
      </c>
      <c r="B18" s="115" t="s">
        <v>95</v>
      </c>
      <c r="C18" s="37" t="s">
        <v>120</v>
      </c>
      <c r="D18" s="51" t="s">
        <v>94</v>
      </c>
      <c r="E18" s="37"/>
      <c r="F18" s="62"/>
      <c r="G18" s="62"/>
      <c r="H18" s="37"/>
      <c r="I18" s="37"/>
      <c r="J18" s="37"/>
      <c r="K18" s="37"/>
      <c r="L18" s="65">
        <v>100</v>
      </c>
      <c r="M18" s="65">
        <v>1</v>
      </c>
      <c r="N18" s="95">
        <f>((L18*M18)+(L19*M19*M20)+(L20*M20))/SUM(M18:M20)</f>
        <v>76.25</v>
      </c>
      <c r="O18" s="14"/>
    </row>
    <row r="19" spans="1:15" s="66" customFormat="1" ht="45" customHeight="1">
      <c r="A19" s="90"/>
      <c r="B19" s="116"/>
      <c r="C19" s="42" t="s">
        <v>121</v>
      </c>
      <c r="D19" s="43" t="s">
        <v>94</v>
      </c>
      <c r="E19" s="42" t="s">
        <v>52</v>
      </c>
      <c r="F19" s="55">
        <v>43617</v>
      </c>
      <c r="G19" s="43"/>
      <c r="H19" s="42"/>
      <c r="I19" s="42"/>
      <c r="J19" s="42"/>
      <c r="K19" s="42"/>
      <c r="L19" s="45">
        <v>100</v>
      </c>
      <c r="M19" s="45">
        <v>2</v>
      </c>
      <c r="N19" s="96"/>
      <c r="O19" s="41"/>
    </row>
    <row r="20" spans="1:15" s="40" customFormat="1" ht="45" customHeight="1">
      <c r="A20" s="91"/>
      <c r="B20" s="117"/>
      <c r="C20" s="42" t="s">
        <v>137</v>
      </c>
      <c r="D20" s="43" t="s">
        <v>94</v>
      </c>
      <c r="E20" s="42" t="s">
        <v>52</v>
      </c>
      <c r="F20" s="55">
        <v>43617</v>
      </c>
      <c r="G20" s="43"/>
      <c r="H20" s="42"/>
      <c r="I20" s="42"/>
      <c r="J20" s="42"/>
      <c r="K20" s="42"/>
      <c r="L20" s="45">
        <v>5</v>
      </c>
      <c r="M20" s="45">
        <v>1</v>
      </c>
      <c r="N20" s="88"/>
      <c r="O20" s="41"/>
    </row>
    <row r="21" spans="1:15" ht="45" customHeight="1">
      <c r="A21" s="91">
        <v>7</v>
      </c>
      <c r="B21" s="117" t="s">
        <v>16</v>
      </c>
      <c r="C21" s="50" t="s">
        <v>120</v>
      </c>
      <c r="D21" s="22" t="s">
        <v>94</v>
      </c>
      <c r="E21" s="21" t="s">
        <v>28</v>
      </c>
      <c r="F21" s="19">
        <v>43435</v>
      </c>
      <c r="G21" s="22" t="s">
        <v>93</v>
      </c>
      <c r="H21" s="21"/>
      <c r="I21" s="21"/>
      <c r="J21" s="21"/>
      <c r="K21" s="21"/>
      <c r="L21" s="23">
        <v>100</v>
      </c>
      <c r="M21" s="23">
        <v>1</v>
      </c>
      <c r="N21" s="88">
        <f>((L21*M21)+(L22*M22))/SUM(M21:M22)</f>
        <v>100</v>
      </c>
    </row>
    <row r="22" spans="1:15" s="40" customFormat="1" ht="45" customHeight="1" thickBot="1">
      <c r="A22" s="90"/>
      <c r="B22" s="116"/>
      <c r="C22" s="53" t="s">
        <v>121</v>
      </c>
      <c r="D22" s="54" t="s">
        <v>94</v>
      </c>
      <c r="E22" s="53" t="s">
        <v>28</v>
      </c>
      <c r="F22" s="55">
        <v>43435</v>
      </c>
      <c r="G22" s="54" t="s">
        <v>93</v>
      </c>
      <c r="H22" s="53"/>
      <c r="I22" s="53"/>
      <c r="J22" s="53"/>
      <c r="K22" s="53"/>
      <c r="L22" s="45">
        <v>100</v>
      </c>
      <c r="M22" s="45">
        <v>2</v>
      </c>
      <c r="N22" s="96"/>
    </row>
    <row r="23" spans="1:15" ht="45" customHeight="1">
      <c r="A23" s="107">
        <v>8</v>
      </c>
      <c r="B23" s="103" t="s">
        <v>17</v>
      </c>
      <c r="C23" s="50" t="s">
        <v>120</v>
      </c>
      <c r="D23" s="22" t="s">
        <v>94</v>
      </c>
      <c r="E23" s="50" t="s">
        <v>28</v>
      </c>
      <c r="F23" s="44">
        <v>43435</v>
      </c>
      <c r="G23" s="51" t="s">
        <v>93</v>
      </c>
      <c r="H23" s="50"/>
      <c r="I23" s="50"/>
      <c r="J23" s="50"/>
      <c r="K23" s="50"/>
      <c r="L23" s="52">
        <v>100</v>
      </c>
      <c r="M23" s="52">
        <v>1</v>
      </c>
      <c r="N23" s="105">
        <f>((L23*M23)+(L24*M24)+(L25*M25))/SUM(M23:M25)</f>
        <v>100</v>
      </c>
    </row>
    <row r="24" spans="1:15" s="40" customFormat="1" ht="45" customHeight="1">
      <c r="A24" s="91"/>
      <c r="B24" s="99"/>
      <c r="C24" s="42" t="s">
        <v>121</v>
      </c>
      <c r="D24" s="32" t="s">
        <v>94</v>
      </c>
      <c r="E24" s="17"/>
      <c r="F24" s="19"/>
      <c r="G24" s="18"/>
      <c r="H24" s="17"/>
      <c r="I24" s="17"/>
      <c r="J24" s="17"/>
      <c r="K24" s="17"/>
      <c r="L24" s="20">
        <v>100</v>
      </c>
      <c r="M24" s="20">
        <v>2</v>
      </c>
      <c r="N24" s="88"/>
    </row>
    <row r="25" spans="1:15" s="40" customFormat="1" ht="45" customHeight="1" thickBot="1">
      <c r="A25" s="91"/>
      <c r="B25" s="99"/>
      <c r="C25" s="42" t="s">
        <v>124</v>
      </c>
      <c r="D25" s="18" t="s">
        <v>94</v>
      </c>
      <c r="E25" s="17" t="s">
        <v>28</v>
      </c>
      <c r="F25" s="19">
        <v>43160</v>
      </c>
      <c r="G25" s="18" t="s">
        <v>93</v>
      </c>
      <c r="H25" s="17"/>
      <c r="I25" s="17"/>
      <c r="J25" s="17"/>
      <c r="K25" s="17"/>
      <c r="L25" s="20">
        <v>100</v>
      </c>
      <c r="M25" s="20">
        <v>3</v>
      </c>
      <c r="N25" s="88"/>
    </row>
    <row r="26" spans="1:15" ht="45" customHeight="1">
      <c r="A26" s="107">
        <v>9</v>
      </c>
      <c r="B26" s="103" t="s">
        <v>18</v>
      </c>
      <c r="C26" s="50" t="s">
        <v>125</v>
      </c>
      <c r="D26" s="51" t="s">
        <v>94</v>
      </c>
      <c r="E26" s="50" t="s">
        <v>97</v>
      </c>
      <c r="F26" s="44">
        <v>43070</v>
      </c>
      <c r="G26" s="51" t="s">
        <v>94</v>
      </c>
      <c r="H26" s="50"/>
      <c r="I26" s="50"/>
      <c r="J26" s="50"/>
      <c r="K26" s="50"/>
      <c r="L26" s="52">
        <v>100</v>
      </c>
      <c r="M26" s="52">
        <v>1</v>
      </c>
      <c r="N26" s="105">
        <f>((L26*M26)+(L27*M27)+(L28*M28))/SUM(M26:M28)</f>
        <v>76</v>
      </c>
    </row>
    <row r="27" spans="1:15" ht="45" customHeight="1">
      <c r="A27" s="108"/>
      <c r="B27" s="104"/>
      <c r="C27" s="53" t="s">
        <v>136</v>
      </c>
      <c r="D27" s="54" t="s">
        <v>94</v>
      </c>
      <c r="E27" s="53" t="s">
        <v>28</v>
      </c>
      <c r="F27" s="55">
        <v>43435</v>
      </c>
      <c r="G27" s="54" t="s">
        <v>93</v>
      </c>
      <c r="H27" s="53"/>
      <c r="I27" s="53"/>
      <c r="J27" s="53"/>
      <c r="K27" s="53"/>
      <c r="L27" s="45">
        <v>60</v>
      </c>
      <c r="M27" s="45">
        <v>3</v>
      </c>
      <c r="N27" s="87"/>
    </row>
    <row r="28" spans="1:15" s="40" customFormat="1" ht="45" customHeight="1" thickBot="1">
      <c r="A28" s="108"/>
      <c r="B28" s="104"/>
      <c r="C28" s="80" t="s">
        <v>126</v>
      </c>
      <c r="D28" s="81" t="s">
        <v>93</v>
      </c>
      <c r="E28" s="80"/>
      <c r="F28" s="82"/>
      <c r="G28" s="81"/>
      <c r="H28" s="80"/>
      <c r="I28" s="80"/>
      <c r="J28" s="80"/>
      <c r="K28" s="80"/>
      <c r="L28" s="83">
        <v>100</v>
      </c>
      <c r="M28" s="83">
        <v>1</v>
      </c>
      <c r="N28" s="87"/>
    </row>
    <row r="29" spans="1:15" ht="45" customHeight="1">
      <c r="A29" s="72">
        <v>10</v>
      </c>
      <c r="B29" s="70" t="s">
        <v>19</v>
      </c>
      <c r="C29" s="57" t="s">
        <v>124</v>
      </c>
      <c r="D29" s="56" t="s">
        <v>94</v>
      </c>
      <c r="E29" s="57" t="s">
        <v>98</v>
      </c>
      <c r="F29" s="58">
        <v>44166</v>
      </c>
      <c r="G29" s="56" t="s">
        <v>93</v>
      </c>
      <c r="H29" s="57"/>
      <c r="I29" s="57"/>
      <c r="J29" s="57"/>
      <c r="K29" s="57"/>
      <c r="L29" s="59">
        <v>100</v>
      </c>
      <c r="M29" s="59">
        <v>3</v>
      </c>
      <c r="N29" s="71">
        <f>((L29*M29))/SUM(M29:M29)</f>
        <v>100</v>
      </c>
    </row>
    <row r="30" spans="1:15" s="40" customFormat="1" ht="45" customHeight="1">
      <c r="A30" s="89">
        <v>11</v>
      </c>
      <c r="B30" s="92" t="s">
        <v>127</v>
      </c>
      <c r="C30" s="60" t="s">
        <v>128</v>
      </c>
      <c r="D30" s="61" t="s">
        <v>94</v>
      </c>
      <c r="E30" s="60"/>
      <c r="F30" s="44"/>
      <c r="G30" s="61"/>
      <c r="H30" s="60"/>
      <c r="I30" s="60"/>
      <c r="J30" s="60"/>
      <c r="K30" s="60"/>
      <c r="L30" s="52">
        <v>100</v>
      </c>
      <c r="M30" s="52">
        <v>1</v>
      </c>
      <c r="N30" s="95">
        <f>((L30*M30)+(L31*M31)+(L32*M32))/SUM(M30:M32)</f>
        <v>80</v>
      </c>
    </row>
    <row r="31" spans="1:15" s="40" customFormat="1" ht="45" customHeight="1">
      <c r="A31" s="90"/>
      <c r="B31" s="93"/>
      <c r="C31" s="50" t="s">
        <v>129</v>
      </c>
      <c r="D31" s="51" t="s">
        <v>94</v>
      </c>
      <c r="E31" s="50" t="s">
        <v>44</v>
      </c>
      <c r="F31" s="44">
        <v>44896</v>
      </c>
      <c r="G31" s="44" t="s">
        <v>93</v>
      </c>
      <c r="H31" s="50"/>
      <c r="I31" s="50"/>
      <c r="J31" s="51"/>
      <c r="K31" s="51"/>
      <c r="L31" s="52">
        <v>60</v>
      </c>
      <c r="M31" s="52">
        <v>3</v>
      </c>
      <c r="N31" s="96"/>
    </row>
    <row r="32" spans="1:15" s="40" customFormat="1" ht="45" customHeight="1">
      <c r="A32" s="91"/>
      <c r="B32" s="94"/>
      <c r="C32" s="60" t="s">
        <v>130</v>
      </c>
      <c r="D32" s="61" t="s">
        <v>94</v>
      </c>
      <c r="E32" s="60"/>
      <c r="F32" s="44"/>
      <c r="G32" s="61"/>
      <c r="H32" s="60"/>
      <c r="I32" s="60"/>
      <c r="J32" s="60"/>
      <c r="K32" s="60"/>
      <c r="L32" s="52">
        <v>100</v>
      </c>
      <c r="M32" s="52">
        <v>2</v>
      </c>
      <c r="N32" s="96"/>
    </row>
    <row r="33" spans="1:14" s="40" customFormat="1" ht="45" customHeight="1">
      <c r="A33" s="91">
        <v>12</v>
      </c>
      <c r="B33" s="99" t="s">
        <v>21</v>
      </c>
      <c r="C33" s="53" t="s">
        <v>131</v>
      </c>
      <c r="D33" s="25" t="s">
        <v>94</v>
      </c>
      <c r="E33" s="24"/>
      <c r="F33" s="26"/>
      <c r="G33" s="18"/>
      <c r="H33" s="24"/>
      <c r="I33" s="24"/>
      <c r="J33" s="25"/>
      <c r="K33" s="25"/>
      <c r="L33" s="20">
        <v>100</v>
      </c>
      <c r="M33" s="20">
        <v>2</v>
      </c>
      <c r="N33" s="87">
        <f>((L33*M33)+(L34*M34)+(L35*M35)+(L36*M36))/SUM(M33:M36)</f>
        <v>76.818181818181813</v>
      </c>
    </row>
    <row r="34" spans="1:14" s="40" customFormat="1" ht="45" customHeight="1">
      <c r="A34" s="91"/>
      <c r="B34" s="99"/>
      <c r="C34" s="53" t="s">
        <v>132</v>
      </c>
      <c r="D34" s="18" t="s">
        <v>94</v>
      </c>
      <c r="E34" s="17" t="s">
        <v>44</v>
      </c>
      <c r="F34" s="19">
        <v>44774</v>
      </c>
      <c r="G34" s="18" t="s">
        <v>93</v>
      </c>
      <c r="H34" s="24"/>
      <c r="I34" s="24"/>
      <c r="J34" s="25"/>
      <c r="K34" s="25"/>
      <c r="L34" s="20">
        <v>80</v>
      </c>
      <c r="M34" s="20">
        <v>3</v>
      </c>
      <c r="N34" s="88"/>
    </row>
    <row r="35" spans="1:14" ht="45" customHeight="1">
      <c r="A35" s="108"/>
      <c r="B35" s="104"/>
      <c r="C35" s="53" t="s">
        <v>133</v>
      </c>
      <c r="D35" s="54" t="s">
        <v>94</v>
      </c>
      <c r="E35" s="53"/>
      <c r="F35" s="55"/>
      <c r="G35" s="43"/>
      <c r="H35" s="53"/>
      <c r="I35" s="53"/>
      <c r="J35" s="54"/>
      <c r="K35" s="54"/>
      <c r="L35" s="45">
        <v>85</v>
      </c>
      <c r="M35" s="45">
        <v>3</v>
      </c>
      <c r="N35" s="87"/>
    </row>
    <row r="36" spans="1:14" s="40" customFormat="1" ht="45" customHeight="1" thickBot="1">
      <c r="A36" s="89"/>
      <c r="B36" s="109"/>
      <c r="C36" s="50" t="s">
        <v>134</v>
      </c>
      <c r="D36" s="32" t="s">
        <v>94</v>
      </c>
      <c r="E36" s="31" t="s">
        <v>52</v>
      </c>
      <c r="F36" s="19">
        <v>43435</v>
      </c>
      <c r="G36" s="32" t="s">
        <v>93</v>
      </c>
      <c r="H36" s="50"/>
      <c r="I36" s="50"/>
      <c r="J36" s="50"/>
      <c r="K36" s="50"/>
      <c r="L36" s="52">
        <v>50</v>
      </c>
      <c r="M36" s="52">
        <v>3</v>
      </c>
      <c r="N36" s="87"/>
    </row>
    <row r="37" spans="1:14" ht="48" customHeight="1">
      <c r="A37" s="92">
        <v>13</v>
      </c>
      <c r="B37" s="89" t="s">
        <v>92</v>
      </c>
      <c r="C37" s="57" t="s">
        <v>121</v>
      </c>
      <c r="D37" s="27" t="s">
        <v>94</v>
      </c>
      <c r="E37" s="28" t="s">
        <v>28</v>
      </c>
      <c r="F37" s="29">
        <v>42217</v>
      </c>
      <c r="G37" s="29" t="s">
        <v>94</v>
      </c>
      <c r="H37" s="28"/>
      <c r="I37" s="28"/>
      <c r="J37" s="28"/>
      <c r="K37" s="28"/>
      <c r="L37" s="30">
        <v>100</v>
      </c>
      <c r="M37" s="30">
        <v>2</v>
      </c>
      <c r="N37" s="113">
        <f>((L37*M37)+(L38*M38))/SUM(M37:M38)</f>
        <v>100</v>
      </c>
    </row>
    <row r="38" spans="1:14" ht="67.5" customHeight="1">
      <c r="A38" s="94"/>
      <c r="B38" s="91"/>
      <c r="C38" s="53" t="s">
        <v>120</v>
      </c>
      <c r="D38" s="25" t="s">
        <v>94</v>
      </c>
      <c r="E38" s="24" t="s">
        <v>34</v>
      </c>
      <c r="F38" s="26">
        <v>42248</v>
      </c>
      <c r="G38" s="26" t="s">
        <v>94</v>
      </c>
      <c r="H38" s="24"/>
      <c r="I38" s="24"/>
      <c r="J38" s="24"/>
      <c r="K38" s="24"/>
      <c r="L38" s="20">
        <v>100</v>
      </c>
      <c r="M38" s="20">
        <v>3</v>
      </c>
      <c r="N38" s="114"/>
    </row>
    <row r="39" spans="1:14" ht="46.5" customHeight="1">
      <c r="A39" s="91">
        <v>14</v>
      </c>
      <c r="B39" s="99" t="s">
        <v>23</v>
      </c>
      <c r="C39" s="33" t="s">
        <v>135</v>
      </c>
      <c r="D39" s="25" t="s">
        <v>94</v>
      </c>
      <c r="E39" s="24" t="s">
        <v>52</v>
      </c>
      <c r="F39" s="26">
        <v>43435</v>
      </c>
      <c r="G39" s="25" t="s">
        <v>93</v>
      </c>
      <c r="H39" s="24"/>
      <c r="I39" s="24"/>
      <c r="J39" s="24"/>
      <c r="K39" s="24"/>
      <c r="L39" s="20">
        <v>85</v>
      </c>
      <c r="M39" s="20">
        <v>2</v>
      </c>
      <c r="N39" s="88">
        <f>((L39*M39)+(L40*M40)+(L41*M41))/SUM(M39:M41)</f>
        <v>78.333333333333329</v>
      </c>
    </row>
    <row r="40" spans="1:14" ht="42.75" customHeight="1">
      <c r="A40" s="108"/>
      <c r="B40" s="104"/>
      <c r="C40" s="53" t="s">
        <v>134</v>
      </c>
      <c r="D40" s="25" t="s">
        <v>94</v>
      </c>
      <c r="E40" s="24" t="s">
        <v>52</v>
      </c>
      <c r="F40" s="26">
        <v>43070</v>
      </c>
      <c r="G40" s="25" t="s">
        <v>93</v>
      </c>
      <c r="H40" s="24"/>
      <c r="I40" s="24"/>
      <c r="J40" s="24"/>
      <c r="K40" s="24"/>
      <c r="L40" s="20">
        <v>50</v>
      </c>
      <c r="M40" s="20">
        <v>2</v>
      </c>
      <c r="N40" s="87"/>
    </row>
    <row r="41" spans="1:14" ht="30" customHeight="1" thickBot="1">
      <c r="A41" s="108"/>
      <c r="B41" s="104"/>
      <c r="C41" s="53" t="s">
        <v>131</v>
      </c>
      <c r="D41" s="25" t="s">
        <v>94</v>
      </c>
      <c r="E41" s="24" t="s">
        <v>52</v>
      </c>
      <c r="F41" s="26">
        <v>43435</v>
      </c>
      <c r="G41" s="25" t="s">
        <v>93</v>
      </c>
      <c r="H41" s="24"/>
      <c r="I41" s="24"/>
      <c r="J41" s="24"/>
      <c r="K41" s="24"/>
      <c r="L41" s="20">
        <v>100</v>
      </c>
      <c r="M41" s="20">
        <v>2</v>
      </c>
      <c r="N41" s="87"/>
    </row>
    <row r="42" spans="1:14" ht="45" customHeight="1" thickBot="1">
      <c r="A42" s="72">
        <v>15</v>
      </c>
      <c r="B42" s="70" t="s">
        <v>24</v>
      </c>
      <c r="C42" s="28"/>
      <c r="D42" s="27"/>
      <c r="E42" s="28" t="s">
        <v>52</v>
      </c>
      <c r="F42" s="29">
        <v>43435</v>
      </c>
      <c r="G42" s="27" t="s">
        <v>93</v>
      </c>
      <c r="H42" s="28"/>
      <c r="I42" s="28"/>
      <c r="J42" s="28"/>
      <c r="K42" s="28"/>
      <c r="L42" s="30"/>
      <c r="M42" s="30"/>
      <c r="N42" s="71">
        <v>0</v>
      </c>
    </row>
    <row r="43" spans="1:14" ht="51.75" customHeight="1" thickBot="1">
      <c r="A43" s="110" t="s">
        <v>101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6">
        <f>SUM(N5:N42)/15</f>
        <v>78.672921522921513</v>
      </c>
    </row>
    <row r="45" spans="1:14" ht="24.95" customHeight="1">
      <c r="A45" s="67">
        <v>1</v>
      </c>
      <c r="B45" s="67" t="s">
        <v>102</v>
      </c>
      <c r="C45" s="67">
        <v>100</v>
      </c>
      <c r="D45" s="69"/>
    </row>
    <row r="46" spans="1:14" ht="24.95" customHeight="1">
      <c r="A46" s="67">
        <v>2</v>
      </c>
      <c r="B46" s="67" t="s">
        <v>103</v>
      </c>
      <c r="C46" s="67">
        <v>93</v>
      </c>
      <c r="D46" s="69"/>
    </row>
    <row r="47" spans="1:14" ht="24.95" customHeight="1">
      <c r="A47" s="67">
        <v>3</v>
      </c>
      <c r="B47" s="67" t="s">
        <v>104</v>
      </c>
      <c r="C47" s="67">
        <v>100</v>
      </c>
      <c r="D47" s="69"/>
    </row>
    <row r="48" spans="1:14" ht="24.95" customHeight="1">
      <c r="A48" s="67">
        <v>4</v>
      </c>
      <c r="B48" s="67" t="s">
        <v>105</v>
      </c>
      <c r="C48" s="67">
        <v>100</v>
      </c>
      <c r="D48" s="69"/>
    </row>
    <row r="49" spans="1:14" s="66" customFormat="1" ht="24.95" customHeight="1">
      <c r="A49" s="67">
        <v>5</v>
      </c>
      <c r="B49" s="67" t="s">
        <v>116</v>
      </c>
      <c r="C49" s="67">
        <v>0</v>
      </c>
      <c r="D49" s="69"/>
      <c r="N49" s="13"/>
    </row>
    <row r="50" spans="1:14" ht="24.95" customHeight="1">
      <c r="A50" s="67">
        <v>6</v>
      </c>
      <c r="B50" s="67" t="s">
        <v>106</v>
      </c>
      <c r="C50" s="67">
        <v>76</v>
      </c>
      <c r="D50" s="69"/>
    </row>
    <row r="51" spans="1:14" ht="24.95" customHeight="1">
      <c r="A51" s="67">
        <v>7</v>
      </c>
      <c r="B51" s="67" t="s">
        <v>107</v>
      </c>
      <c r="C51" s="67">
        <v>100</v>
      </c>
      <c r="D51" s="69"/>
    </row>
    <row r="52" spans="1:14" ht="24.95" customHeight="1">
      <c r="A52" s="67">
        <v>8</v>
      </c>
      <c r="B52" s="67" t="s">
        <v>108</v>
      </c>
      <c r="C52" s="67">
        <v>100</v>
      </c>
      <c r="D52" s="69"/>
    </row>
    <row r="53" spans="1:14" ht="24.95" customHeight="1">
      <c r="A53" s="67">
        <v>9</v>
      </c>
      <c r="B53" s="67" t="s">
        <v>109</v>
      </c>
      <c r="C53" s="67">
        <v>76</v>
      </c>
      <c r="D53" s="69"/>
    </row>
    <row r="54" spans="1:14" ht="24.95" customHeight="1">
      <c r="A54" s="67">
        <v>10</v>
      </c>
      <c r="B54" s="67" t="s">
        <v>110</v>
      </c>
      <c r="C54" s="67">
        <v>100</v>
      </c>
      <c r="D54" s="69"/>
    </row>
    <row r="55" spans="1:14" ht="24.95" customHeight="1">
      <c r="A55" s="67">
        <v>11</v>
      </c>
      <c r="B55" s="67" t="s">
        <v>111</v>
      </c>
      <c r="C55" s="67">
        <v>80</v>
      </c>
      <c r="D55" s="69"/>
    </row>
    <row r="56" spans="1:14" ht="24.95" customHeight="1">
      <c r="A56" s="67">
        <v>12</v>
      </c>
      <c r="B56" s="67" t="s">
        <v>112</v>
      </c>
      <c r="C56" s="67">
        <v>77</v>
      </c>
      <c r="D56" s="69"/>
    </row>
    <row r="57" spans="1:14" ht="24.95" customHeight="1">
      <c r="A57" s="67">
        <v>13</v>
      </c>
      <c r="B57" s="67" t="s">
        <v>113</v>
      </c>
      <c r="C57" s="67">
        <v>100</v>
      </c>
      <c r="D57" s="69"/>
    </row>
    <row r="58" spans="1:14" ht="24.95" customHeight="1">
      <c r="A58" s="67">
        <v>14</v>
      </c>
      <c r="B58" s="67" t="s">
        <v>114</v>
      </c>
      <c r="C58" s="67">
        <v>78</v>
      </c>
      <c r="D58" s="69"/>
    </row>
    <row r="59" spans="1:14" ht="24.95" customHeight="1">
      <c r="A59" s="67">
        <v>15</v>
      </c>
      <c r="B59" s="67" t="s">
        <v>115</v>
      </c>
      <c r="C59" s="67">
        <v>0</v>
      </c>
      <c r="D59" s="69"/>
    </row>
    <row r="60" spans="1:14" ht="30" customHeight="1">
      <c r="A60" s="67"/>
      <c r="B60" s="67"/>
      <c r="C60" s="67"/>
      <c r="D60" s="68"/>
    </row>
    <row r="61" spans="1:14" ht="30" customHeight="1">
      <c r="A61" s="67"/>
      <c r="B61" s="67"/>
      <c r="C61" s="67"/>
      <c r="D61" s="68"/>
    </row>
    <row r="62" spans="1:14" ht="30" customHeight="1">
      <c r="A62" s="67"/>
      <c r="B62" s="67"/>
      <c r="C62" s="67"/>
      <c r="D62" s="68"/>
    </row>
    <row r="63" spans="1:14" ht="30" customHeight="1">
      <c r="A63" s="67"/>
      <c r="B63" s="67"/>
      <c r="C63" s="67"/>
      <c r="D63" s="68"/>
    </row>
    <row r="64" spans="1:14" ht="30" customHeight="1">
      <c r="A64" s="67"/>
      <c r="B64" s="67"/>
      <c r="C64" s="67"/>
      <c r="D64" s="68"/>
    </row>
    <row r="65" spans="1:4" ht="30" customHeight="1">
      <c r="A65" s="67"/>
      <c r="B65" s="67"/>
      <c r="C65" s="67"/>
      <c r="D65" s="68"/>
    </row>
    <row r="66" spans="1:4" ht="30" customHeight="1">
      <c r="A66" s="67"/>
      <c r="B66" s="67"/>
      <c r="C66" s="67"/>
      <c r="D66" s="68"/>
    </row>
    <row r="67" spans="1:4" ht="30" customHeight="1">
      <c r="A67" s="67"/>
      <c r="B67" s="67"/>
      <c r="C67" s="67"/>
      <c r="D67" s="68"/>
    </row>
    <row r="68" spans="1:4" ht="30" customHeight="1">
      <c r="A68" s="67"/>
      <c r="B68" s="67"/>
      <c r="C68" s="67"/>
      <c r="D68" s="68"/>
    </row>
  </sheetData>
  <mergeCells count="38">
    <mergeCell ref="N39:N41"/>
    <mergeCell ref="B6:B11"/>
    <mergeCell ref="A6:A11"/>
    <mergeCell ref="N6:N11"/>
    <mergeCell ref="N12:N13"/>
    <mergeCell ref="N37:N38"/>
    <mergeCell ref="A18:A20"/>
    <mergeCell ref="B18:B20"/>
    <mergeCell ref="N18:N20"/>
    <mergeCell ref="A21:A22"/>
    <mergeCell ref="B21:B22"/>
    <mergeCell ref="N21:N22"/>
    <mergeCell ref="A23:A25"/>
    <mergeCell ref="B23:B25"/>
    <mergeCell ref="N23:N25"/>
    <mergeCell ref="A39:A41"/>
    <mergeCell ref="B39:B41"/>
    <mergeCell ref="A33:A36"/>
    <mergeCell ref="B33:B36"/>
    <mergeCell ref="A43:M43"/>
    <mergeCell ref="A37:A38"/>
    <mergeCell ref="B37:B38"/>
    <mergeCell ref="A1:N1"/>
    <mergeCell ref="N33:N36"/>
    <mergeCell ref="A30:A32"/>
    <mergeCell ref="B30:B32"/>
    <mergeCell ref="N30:N32"/>
    <mergeCell ref="A4:B4"/>
    <mergeCell ref="B12:B13"/>
    <mergeCell ref="A2:N3"/>
    <mergeCell ref="B26:B28"/>
    <mergeCell ref="N26:N28"/>
    <mergeCell ref="J4:K4"/>
    <mergeCell ref="A26:A28"/>
    <mergeCell ref="B14:B16"/>
    <mergeCell ref="N14:N16"/>
    <mergeCell ref="A14:A16"/>
    <mergeCell ref="A12:A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4"/>
  <sheetViews>
    <sheetView workbookViewId="0">
      <selection sqref="A1:G1048576"/>
    </sheetView>
  </sheetViews>
  <sheetFormatPr defaultRowHeight="15"/>
  <sheetData>
    <row r="1" ht="30" customHeight="1"/>
    <row r="2" ht="30" customHeight="1"/>
    <row r="3" ht="30" customHeight="1"/>
    <row r="4" ht="30" customHeight="1"/>
    <row r="5" ht="14.25" customHeight="1"/>
    <row r="6" ht="30" hidden="1" customHeight="1"/>
    <row r="7" ht="30" hidden="1" customHeight="1"/>
    <row r="8" ht="30" hidden="1" customHeight="1"/>
    <row r="9" ht="30" hidden="1" customHeight="1"/>
    <row r="10" ht="30" hidden="1" customHeight="1"/>
    <row r="11" ht="30" hidden="1" customHeight="1"/>
    <row r="12" ht="30" hidden="1" customHeight="1"/>
    <row r="13" ht="30" hidden="1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</sheetData>
  <pageMargins left="0.70866141732283472" right="0.31496062992125984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3"/>
  <sheetViews>
    <sheetView workbookViewId="0">
      <selection activeCell="C97" sqref="C97"/>
    </sheetView>
  </sheetViews>
  <sheetFormatPr defaultRowHeight="15"/>
  <cols>
    <col min="1" max="1" width="3" bestFit="1" customWidth="1"/>
    <col min="3" max="3" width="79.85546875" bestFit="1" customWidth="1"/>
    <col min="4" max="4" width="9" customWidth="1"/>
    <col min="5" max="5" width="13.140625" bestFit="1" customWidth="1"/>
    <col min="6" max="6" width="7.28515625" bestFit="1" customWidth="1"/>
    <col min="7" max="7" width="10.85546875" bestFit="1" customWidth="1"/>
  </cols>
  <sheetData>
    <row r="1" spans="1:7" ht="30" customHeight="1">
      <c r="A1" s="118" t="s">
        <v>0</v>
      </c>
      <c r="B1" s="118" t="s">
        <v>7</v>
      </c>
      <c r="C1" s="118" t="s">
        <v>10</v>
      </c>
      <c r="D1" s="119" t="s">
        <v>9</v>
      </c>
      <c r="E1" s="118" t="s">
        <v>1</v>
      </c>
      <c r="F1" s="118" t="s">
        <v>2</v>
      </c>
      <c r="G1" s="7" t="s">
        <v>31</v>
      </c>
    </row>
    <row r="2" spans="1:7" ht="30" customHeight="1">
      <c r="A2" s="118"/>
      <c r="B2" s="118"/>
      <c r="C2" s="118"/>
      <c r="D2" s="120"/>
      <c r="E2" s="118"/>
      <c r="F2" s="118"/>
      <c r="G2" s="8"/>
    </row>
    <row r="3" spans="1:7" ht="30" customHeight="1">
      <c r="A3" s="121">
        <v>1</v>
      </c>
      <c r="B3" s="122" t="s">
        <v>25</v>
      </c>
      <c r="C3" s="3" t="s">
        <v>8</v>
      </c>
      <c r="D3" s="3"/>
      <c r="E3" s="2"/>
      <c r="F3" s="5"/>
      <c r="G3" s="5"/>
    </row>
    <row r="4" spans="1:7" ht="30" customHeight="1">
      <c r="A4" s="121"/>
      <c r="B4" s="122"/>
      <c r="C4" s="3" t="s">
        <v>26</v>
      </c>
      <c r="D4" s="3" t="s">
        <v>29</v>
      </c>
      <c r="E4" s="2" t="s">
        <v>28</v>
      </c>
      <c r="F4" s="4">
        <v>42156</v>
      </c>
      <c r="G4" s="4" t="s">
        <v>29</v>
      </c>
    </row>
    <row r="5" spans="1:7" ht="30" customHeight="1">
      <c r="A5" s="121"/>
      <c r="B5" s="122"/>
      <c r="C5" s="3" t="s">
        <v>32</v>
      </c>
      <c r="D5" s="3" t="s">
        <v>29</v>
      </c>
      <c r="E5" s="2" t="s">
        <v>28</v>
      </c>
      <c r="F5" s="4">
        <v>42278</v>
      </c>
      <c r="G5" s="4" t="s">
        <v>29</v>
      </c>
    </row>
    <row r="6" spans="1:7" ht="30" customHeight="1">
      <c r="A6" s="121"/>
      <c r="B6" s="122"/>
      <c r="C6" s="3" t="s">
        <v>42</v>
      </c>
      <c r="D6" s="3" t="s">
        <v>43</v>
      </c>
      <c r="E6" s="2" t="s">
        <v>44</v>
      </c>
      <c r="F6" s="4">
        <v>44044</v>
      </c>
      <c r="G6" s="5" t="s">
        <v>43</v>
      </c>
    </row>
    <row r="7" spans="1:7" ht="30" customHeight="1">
      <c r="A7" s="121"/>
      <c r="B7" s="122"/>
      <c r="C7" s="3" t="s">
        <v>61</v>
      </c>
      <c r="D7" s="3" t="s">
        <v>29</v>
      </c>
      <c r="E7" s="2" t="s">
        <v>62</v>
      </c>
      <c r="F7" s="4">
        <v>44562</v>
      </c>
      <c r="G7" s="5" t="s">
        <v>43</v>
      </c>
    </row>
    <row r="8" spans="1:7" ht="30" customHeight="1">
      <c r="A8" s="121"/>
      <c r="B8" s="122"/>
      <c r="C8" s="3" t="s">
        <v>51</v>
      </c>
      <c r="D8" s="3" t="s">
        <v>29</v>
      </c>
      <c r="E8" s="2" t="s">
        <v>52</v>
      </c>
      <c r="F8" s="4">
        <v>43344</v>
      </c>
      <c r="G8" s="5" t="s">
        <v>43</v>
      </c>
    </row>
    <row r="9" spans="1:7" ht="30" customHeight="1">
      <c r="A9" s="121"/>
      <c r="B9" s="122"/>
      <c r="C9" s="3" t="s">
        <v>71</v>
      </c>
      <c r="D9" s="3" t="s">
        <v>29</v>
      </c>
      <c r="E9" s="2" t="s">
        <v>28</v>
      </c>
      <c r="F9" s="4">
        <v>43070</v>
      </c>
      <c r="G9" s="5" t="s">
        <v>29</v>
      </c>
    </row>
    <row r="10" spans="1:7" ht="30" customHeight="1">
      <c r="A10" s="121"/>
      <c r="B10" s="122"/>
      <c r="C10" s="3" t="s">
        <v>80</v>
      </c>
      <c r="D10" s="3" t="s">
        <v>43</v>
      </c>
      <c r="E10" s="2" t="s">
        <v>28</v>
      </c>
      <c r="F10" s="4">
        <v>43070</v>
      </c>
      <c r="G10" s="5"/>
    </row>
    <row r="11" spans="1:7" ht="30" customHeight="1">
      <c r="A11" s="121"/>
      <c r="B11" s="122"/>
      <c r="C11" s="3" t="s">
        <v>86</v>
      </c>
      <c r="D11" s="3" t="s">
        <v>43</v>
      </c>
      <c r="E11" s="2" t="s">
        <v>28</v>
      </c>
      <c r="F11" s="4">
        <v>43070</v>
      </c>
      <c r="G11" s="5"/>
    </row>
    <row r="12" spans="1:7" ht="30" customHeight="1">
      <c r="A12" s="121"/>
      <c r="B12" s="122"/>
      <c r="C12" s="3" t="s">
        <v>87</v>
      </c>
      <c r="D12" s="3" t="s">
        <v>43</v>
      </c>
      <c r="E12" s="2" t="s">
        <v>28</v>
      </c>
      <c r="F12" s="4">
        <v>43070</v>
      </c>
      <c r="G12" s="5"/>
    </row>
    <row r="13" spans="1:7" ht="30" customHeight="1">
      <c r="A13" s="121"/>
      <c r="B13" s="122"/>
      <c r="C13" s="3" t="s">
        <v>88</v>
      </c>
      <c r="D13" s="3" t="s">
        <v>43</v>
      </c>
      <c r="E13" s="2" t="s">
        <v>69</v>
      </c>
      <c r="F13" s="4">
        <v>43070</v>
      </c>
      <c r="G13" s="5"/>
    </row>
    <row r="14" spans="1:7" ht="30" customHeight="1">
      <c r="A14" s="121">
        <v>2</v>
      </c>
      <c r="B14" s="122" t="s">
        <v>11</v>
      </c>
      <c r="C14" s="1" t="s">
        <v>61</v>
      </c>
      <c r="D14" s="3" t="s">
        <v>29</v>
      </c>
      <c r="E14" s="2" t="s">
        <v>62</v>
      </c>
      <c r="F14" s="4">
        <v>44562</v>
      </c>
      <c r="G14" s="5" t="s">
        <v>43</v>
      </c>
    </row>
    <row r="15" spans="1:7" ht="30" customHeight="1">
      <c r="A15" s="121"/>
      <c r="B15" s="122"/>
      <c r="C15" s="3" t="s">
        <v>68</v>
      </c>
      <c r="D15" s="3" t="s">
        <v>29</v>
      </c>
      <c r="E15" s="2" t="s">
        <v>69</v>
      </c>
      <c r="F15" s="4">
        <v>43070</v>
      </c>
      <c r="G15" s="5" t="s">
        <v>43</v>
      </c>
    </row>
    <row r="16" spans="1:7" ht="30" customHeight="1">
      <c r="A16" s="121"/>
      <c r="B16" s="122"/>
      <c r="C16" s="3" t="s">
        <v>26</v>
      </c>
      <c r="D16" s="3" t="s">
        <v>29</v>
      </c>
      <c r="E16" s="2" t="s">
        <v>28</v>
      </c>
      <c r="F16" s="4">
        <v>42156</v>
      </c>
      <c r="G16" s="4" t="s">
        <v>29</v>
      </c>
    </row>
    <row r="17" spans="1:7" ht="30" customHeight="1">
      <c r="A17" s="121"/>
      <c r="B17" s="122"/>
      <c r="C17" s="3" t="s">
        <v>32</v>
      </c>
      <c r="D17" s="3" t="s">
        <v>29</v>
      </c>
      <c r="E17" s="2" t="s">
        <v>28</v>
      </c>
      <c r="F17" s="4">
        <v>42278</v>
      </c>
      <c r="G17" s="5" t="s">
        <v>29</v>
      </c>
    </row>
    <row r="18" spans="1:7" ht="30" customHeight="1">
      <c r="A18" s="121"/>
      <c r="B18" s="122"/>
      <c r="C18" s="3" t="s">
        <v>35</v>
      </c>
      <c r="D18" s="3" t="s">
        <v>29</v>
      </c>
      <c r="E18" s="2" t="s">
        <v>34</v>
      </c>
      <c r="F18" s="4">
        <v>42339</v>
      </c>
      <c r="G18" s="5" t="s">
        <v>29</v>
      </c>
    </row>
    <row r="19" spans="1:7" ht="30" customHeight="1">
      <c r="A19" s="121"/>
      <c r="B19" s="122"/>
      <c r="C19" s="3" t="s">
        <v>75</v>
      </c>
      <c r="D19" s="3" t="s">
        <v>43</v>
      </c>
      <c r="E19" s="2" t="s">
        <v>76</v>
      </c>
      <c r="F19" s="4">
        <v>42705</v>
      </c>
      <c r="G19" s="5"/>
    </row>
    <row r="20" spans="1:7" ht="30" customHeight="1">
      <c r="A20" s="121"/>
      <c r="B20" s="122"/>
      <c r="C20" s="3" t="s">
        <v>86</v>
      </c>
      <c r="D20" s="3" t="s">
        <v>43</v>
      </c>
      <c r="E20" s="2" t="s">
        <v>28</v>
      </c>
      <c r="F20" s="4">
        <v>43070</v>
      </c>
      <c r="G20" s="5"/>
    </row>
    <row r="21" spans="1:7" ht="30" customHeight="1">
      <c r="A21" s="121"/>
      <c r="B21" s="122"/>
      <c r="C21" s="3" t="s">
        <v>87</v>
      </c>
      <c r="D21" s="3" t="s">
        <v>43</v>
      </c>
      <c r="E21" s="2" t="s">
        <v>28</v>
      </c>
      <c r="F21" s="4">
        <v>43070</v>
      </c>
      <c r="G21" s="5"/>
    </row>
    <row r="22" spans="1:7" ht="30" customHeight="1">
      <c r="A22" s="121"/>
      <c r="B22" s="122"/>
      <c r="C22" s="3" t="s">
        <v>88</v>
      </c>
      <c r="D22" s="3" t="s">
        <v>43</v>
      </c>
      <c r="E22" s="2" t="s">
        <v>69</v>
      </c>
      <c r="F22" s="4">
        <v>43070</v>
      </c>
      <c r="G22" s="5"/>
    </row>
    <row r="23" spans="1:7" ht="30" customHeight="1">
      <c r="A23" s="121"/>
      <c r="B23" s="122"/>
      <c r="C23" s="3"/>
      <c r="D23" s="3"/>
      <c r="E23" s="2"/>
      <c r="F23" s="4"/>
      <c r="G23" s="5"/>
    </row>
    <row r="24" spans="1:7" ht="30" customHeight="1">
      <c r="A24" s="121">
        <v>3</v>
      </c>
      <c r="B24" s="122" t="s">
        <v>12</v>
      </c>
      <c r="C24" s="1"/>
      <c r="D24" s="1"/>
      <c r="E24" s="2"/>
      <c r="F24" s="5"/>
      <c r="G24" s="5"/>
    </row>
    <row r="25" spans="1:7" ht="30" customHeight="1">
      <c r="A25" s="121"/>
      <c r="B25" s="122"/>
      <c r="C25" s="3"/>
      <c r="D25" s="3"/>
      <c r="E25" s="2"/>
      <c r="F25" s="5"/>
      <c r="G25" s="5"/>
    </row>
    <row r="26" spans="1:7" ht="30" customHeight="1">
      <c r="A26" s="121"/>
      <c r="B26" s="122"/>
      <c r="C26" s="3" t="s">
        <v>26</v>
      </c>
      <c r="D26" s="3" t="s">
        <v>29</v>
      </c>
      <c r="E26" s="2" t="s">
        <v>28</v>
      </c>
      <c r="F26" s="4">
        <v>42156</v>
      </c>
      <c r="G26" s="4" t="s">
        <v>29</v>
      </c>
    </row>
    <row r="27" spans="1:7" ht="30" customHeight="1">
      <c r="A27" s="121"/>
      <c r="B27" s="122"/>
      <c r="C27" s="3"/>
      <c r="D27" s="3"/>
      <c r="E27" s="2"/>
      <c r="F27" s="5"/>
      <c r="G27" s="5"/>
    </row>
    <row r="28" spans="1:7" ht="30" customHeight="1">
      <c r="A28" s="121"/>
      <c r="B28" s="122"/>
      <c r="C28" s="3"/>
      <c r="D28" s="3"/>
      <c r="E28" s="2"/>
      <c r="F28" s="5"/>
      <c r="G28" s="5"/>
    </row>
    <row r="29" spans="1:7" ht="30" customHeight="1">
      <c r="A29" s="121">
        <v>4</v>
      </c>
      <c r="B29" s="122" t="s">
        <v>13</v>
      </c>
      <c r="C29" s="1"/>
      <c r="D29" s="1"/>
      <c r="E29" s="2"/>
      <c r="F29" s="5"/>
      <c r="G29" s="5"/>
    </row>
    <row r="30" spans="1:7" ht="30" customHeight="1">
      <c r="A30" s="121"/>
      <c r="B30" s="122"/>
      <c r="C30" s="3"/>
      <c r="D30" s="3"/>
      <c r="E30" s="2"/>
      <c r="F30" s="5"/>
      <c r="G30" s="5"/>
    </row>
    <row r="31" spans="1:7" ht="30" customHeight="1">
      <c r="A31" s="121"/>
      <c r="B31" s="122"/>
      <c r="C31" s="3"/>
      <c r="D31" s="3"/>
      <c r="E31" s="2"/>
      <c r="F31" s="4"/>
      <c r="G31" s="4"/>
    </row>
    <row r="32" spans="1:7" ht="30" customHeight="1">
      <c r="A32" s="121"/>
      <c r="B32" s="122"/>
      <c r="C32" s="3"/>
      <c r="D32" s="3"/>
      <c r="E32" s="2"/>
      <c r="F32" s="5"/>
      <c r="G32" s="5"/>
    </row>
    <row r="33" spans="1:7" ht="30" customHeight="1">
      <c r="A33" s="121"/>
      <c r="B33" s="122"/>
      <c r="C33" s="3"/>
      <c r="D33" s="3"/>
      <c r="E33" s="2"/>
      <c r="F33" s="5"/>
      <c r="G33" s="5"/>
    </row>
    <row r="34" spans="1:7" ht="30" customHeight="1">
      <c r="A34" s="121">
        <v>5</v>
      </c>
      <c r="B34" s="122" t="s">
        <v>14</v>
      </c>
      <c r="C34" s="1"/>
      <c r="D34" s="1"/>
      <c r="E34" s="2"/>
      <c r="F34" s="5"/>
      <c r="G34" s="5"/>
    </row>
    <row r="35" spans="1:7" ht="30" customHeight="1">
      <c r="A35" s="121"/>
      <c r="B35" s="122"/>
      <c r="C35" s="3"/>
      <c r="D35" s="3"/>
      <c r="E35" s="2"/>
      <c r="F35" s="5"/>
      <c r="G35" s="5"/>
    </row>
    <row r="36" spans="1:7" ht="30" customHeight="1">
      <c r="A36" s="121"/>
      <c r="B36" s="122"/>
      <c r="C36" s="3"/>
      <c r="D36" s="3"/>
      <c r="E36" s="2"/>
      <c r="F36" s="4"/>
      <c r="G36" s="4"/>
    </row>
    <row r="37" spans="1:7" ht="30" customHeight="1">
      <c r="A37" s="121"/>
      <c r="B37" s="122"/>
      <c r="C37" s="3"/>
      <c r="D37" s="3"/>
      <c r="E37" s="2"/>
      <c r="F37" s="5"/>
      <c r="G37" s="5"/>
    </row>
    <row r="38" spans="1:7" ht="30" customHeight="1">
      <c r="A38" s="121"/>
      <c r="B38" s="122"/>
      <c r="C38" s="3"/>
      <c r="D38" s="3"/>
      <c r="E38" s="2"/>
      <c r="F38" s="5"/>
      <c r="G38" s="5"/>
    </row>
    <row r="39" spans="1:7" ht="30" customHeight="1">
      <c r="A39" s="121">
        <v>6</v>
      </c>
      <c r="B39" s="122" t="s">
        <v>15</v>
      </c>
      <c r="C39" s="1" t="s">
        <v>50</v>
      </c>
      <c r="D39" s="3" t="s">
        <v>29</v>
      </c>
      <c r="E39" s="2" t="s">
        <v>47</v>
      </c>
      <c r="F39" s="4">
        <v>43070</v>
      </c>
      <c r="G39" s="5" t="s">
        <v>43</v>
      </c>
    </row>
    <row r="40" spans="1:7" ht="30" customHeight="1">
      <c r="A40" s="121"/>
      <c r="B40" s="122"/>
      <c r="C40" s="3"/>
      <c r="D40" s="3"/>
      <c r="E40" s="2"/>
      <c r="F40" s="5"/>
      <c r="G40" s="5"/>
    </row>
    <row r="41" spans="1:7" ht="30" customHeight="1">
      <c r="A41" s="121"/>
      <c r="B41" s="122"/>
      <c r="C41" s="3"/>
      <c r="D41" s="3"/>
      <c r="E41" s="2"/>
      <c r="F41" s="4"/>
      <c r="G41" s="4"/>
    </row>
    <row r="42" spans="1:7" ht="30" customHeight="1">
      <c r="A42" s="121"/>
      <c r="B42" s="122"/>
      <c r="C42" s="3"/>
      <c r="D42" s="3"/>
      <c r="E42" s="2"/>
      <c r="F42" s="5"/>
      <c r="G42" s="5"/>
    </row>
    <row r="43" spans="1:7" ht="30" customHeight="1">
      <c r="A43" s="121"/>
      <c r="B43" s="122"/>
      <c r="C43" s="3"/>
      <c r="D43" s="3"/>
      <c r="E43" s="2"/>
      <c r="F43" s="5"/>
      <c r="G43" s="5"/>
    </row>
    <row r="44" spans="1:7" ht="30" customHeight="1">
      <c r="A44" s="121">
        <v>7</v>
      </c>
      <c r="B44" s="122" t="s">
        <v>16</v>
      </c>
      <c r="C44" s="1"/>
      <c r="D44" s="1"/>
      <c r="E44" s="2"/>
      <c r="F44" s="5"/>
      <c r="G44" s="5"/>
    </row>
    <row r="45" spans="1:7" ht="30" customHeight="1">
      <c r="A45" s="121"/>
      <c r="B45" s="122"/>
      <c r="C45" s="3"/>
      <c r="D45" s="3"/>
      <c r="E45" s="2"/>
      <c r="F45" s="5"/>
      <c r="G45" s="5"/>
    </row>
    <row r="46" spans="1:7" ht="30" customHeight="1">
      <c r="A46" s="121"/>
      <c r="B46" s="122"/>
      <c r="C46" s="3"/>
      <c r="D46" s="3"/>
      <c r="E46" s="2"/>
      <c r="F46" s="4"/>
      <c r="G46" s="4"/>
    </row>
    <row r="47" spans="1:7" ht="30" customHeight="1">
      <c r="A47" s="121"/>
      <c r="B47" s="122"/>
      <c r="C47" s="3"/>
      <c r="D47" s="3"/>
      <c r="E47" s="2"/>
      <c r="F47" s="5"/>
      <c r="G47" s="5"/>
    </row>
    <row r="48" spans="1:7" ht="30" customHeight="1">
      <c r="A48" s="121"/>
      <c r="B48" s="122"/>
      <c r="C48" s="3"/>
      <c r="D48" s="3"/>
      <c r="E48" s="2"/>
      <c r="F48" s="5"/>
      <c r="G48" s="5"/>
    </row>
    <row r="49" spans="1:7" ht="30" customHeight="1">
      <c r="A49" s="121">
        <v>8</v>
      </c>
      <c r="B49" s="122" t="s">
        <v>17</v>
      </c>
      <c r="C49" s="1"/>
      <c r="D49" s="1"/>
      <c r="E49" s="2"/>
      <c r="F49" s="5"/>
      <c r="G49" s="5"/>
    </row>
    <row r="50" spans="1:7" ht="30" customHeight="1">
      <c r="A50" s="121"/>
      <c r="B50" s="122"/>
      <c r="C50" s="3"/>
      <c r="D50" s="3"/>
      <c r="E50" s="2"/>
      <c r="F50" s="5"/>
      <c r="G50" s="5"/>
    </row>
    <row r="51" spans="1:7" ht="30" customHeight="1">
      <c r="A51" s="121"/>
      <c r="B51" s="122"/>
      <c r="C51" s="3"/>
      <c r="D51" s="3"/>
      <c r="E51" s="2"/>
      <c r="F51" s="4"/>
      <c r="G51" s="4"/>
    </row>
    <row r="52" spans="1:7" ht="30" customHeight="1">
      <c r="A52" s="121"/>
      <c r="B52" s="122"/>
      <c r="C52" s="3"/>
      <c r="D52" s="3"/>
      <c r="E52" s="2"/>
      <c r="F52" s="5"/>
      <c r="G52" s="5"/>
    </row>
    <row r="53" spans="1:7" ht="30" customHeight="1">
      <c r="A53" s="121"/>
      <c r="B53" s="122"/>
      <c r="C53" s="3"/>
      <c r="D53" s="3"/>
      <c r="E53" s="2"/>
      <c r="F53" s="5"/>
      <c r="G53" s="5"/>
    </row>
    <row r="54" spans="1:7" ht="30" customHeight="1">
      <c r="A54" s="121">
        <v>9</v>
      </c>
      <c r="B54" s="122" t="s">
        <v>18</v>
      </c>
      <c r="C54" s="1" t="s">
        <v>36</v>
      </c>
      <c r="D54" s="3" t="s">
        <v>29</v>
      </c>
      <c r="E54" s="2" t="s">
        <v>34</v>
      </c>
      <c r="F54" s="4">
        <v>42370</v>
      </c>
      <c r="G54" s="5" t="s">
        <v>29</v>
      </c>
    </row>
    <row r="55" spans="1:7" ht="30" customHeight="1">
      <c r="A55" s="121"/>
      <c r="B55" s="122"/>
      <c r="C55" s="3" t="s">
        <v>53</v>
      </c>
      <c r="D55" s="3" t="s">
        <v>29</v>
      </c>
      <c r="E55" s="2" t="s">
        <v>54</v>
      </c>
      <c r="F55" s="4">
        <v>43070</v>
      </c>
      <c r="G55" s="5" t="s">
        <v>43</v>
      </c>
    </row>
    <row r="56" spans="1:7" ht="30" customHeight="1">
      <c r="A56" s="121"/>
      <c r="B56" s="122"/>
      <c r="C56" s="3" t="s">
        <v>72</v>
      </c>
      <c r="D56" s="3" t="s">
        <v>29</v>
      </c>
      <c r="E56" s="2" t="s">
        <v>52</v>
      </c>
      <c r="F56" s="4">
        <v>43070</v>
      </c>
      <c r="G56" s="4" t="s">
        <v>29</v>
      </c>
    </row>
    <row r="57" spans="1:7" ht="30" customHeight="1">
      <c r="A57" s="121"/>
      <c r="B57" s="122"/>
      <c r="C57" s="3" t="s">
        <v>84</v>
      </c>
      <c r="D57" s="3" t="s">
        <v>43</v>
      </c>
      <c r="E57" s="2" t="s">
        <v>60</v>
      </c>
      <c r="F57" s="4">
        <v>43435</v>
      </c>
      <c r="G57" s="5"/>
    </row>
    <row r="58" spans="1:7" ht="30" customHeight="1">
      <c r="A58" s="121"/>
      <c r="B58" s="122"/>
      <c r="C58" s="3"/>
      <c r="D58" s="3"/>
      <c r="E58" s="2"/>
      <c r="F58" s="5"/>
      <c r="G58" s="5"/>
    </row>
    <row r="59" spans="1:7" ht="30" customHeight="1">
      <c r="A59" s="121">
        <v>10</v>
      </c>
      <c r="B59" s="122" t="s">
        <v>19</v>
      </c>
      <c r="C59" s="1" t="s">
        <v>49</v>
      </c>
      <c r="D59" s="3" t="s">
        <v>29</v>
      </c>
      <c r="E59" s="2" t="s">
        <v>48</v>
      </c>
      <c r="F59" s="4">
        <v>44166</v>
      </c>
      <c r="G59" s="5" t="s">
        <v>43</v>
      </c>
    </row>
    <row r="60" spans="1:7" ht="30" customHeight="1">
      <c r="A60" s="121"/>
      <c r="B60" s="122"/>
      <c r="C60" s="3" t="s">
        <v>70</v>
      </c>
      <c r="D60" s="3" t="s">
        <v>29</v>
      </c>
      <c r="E60" s="2" t="s">
        <v>69</v>
      </c>
      <c r="F60" s="4">
        <v>43070</v>
      </c>
      <c r="G60" s="5" t="s">
        <v>43</v>
      </c>
    </row>
    <row r="61" spans="1:7" ht="30" customHeight="1">
      <c r="A61" s="121"/>
      <c r="B61" s="122"/>
      <c r="C61" s="3" t="s">
        <v>70</v>
      </c>
      <c r="D61" s="3" t="s">
        <v>43</v>
      </c>
      <c r="E61" s="2" t="s">
        <v>69</v>
      </c>
      <c r="F61" s="4">
        <v>43070</v>
      </c>
      <c r="G61" s="4" t="s">
        <v>91</v>
      </c>
    </row>
    <row r="62" spans="1:7" ht="30" customHeight="1">
      <c r="A62" s="121"/>
      <c r="B62" s="122"/>
      <c r="C62" s="3"/>
      <c r="D62" s="3"/>
      <c r="E62" s="2"/>
      <c r="F62" s="5"/>
      <c r="G62" s="5"/>
    </row>
    <row r="63" spans="1:7" ht="30" customHeight="1">
      <c r="A63" s="121"/>
      <c r="B63" s="122"/>
      <c r="C63" s="3"/>
      <c r="D63" s="3"/>
      <c r="E63" s="2"/>
      <c r="F63" s="5"/>
      <c r="G63" s="5"/>
    </row>
    <row r="64" spans="1:7" ht="30" customHeight="1">
      <c r="A64" s="121">
        <v>11</v>
      </c>
      <c r="B64" s="122" t="s">
        <v>20</v>
      </c>
      <c r="C64" s="1" t="s">
        <v>42</v>
      </c>
      <c r="D64" s="3" t="s">
        <v>43</v>
      </c>
      <c r="E64" s="2" t="s">
        <v>44</v>
      </c>
      <c r="F64" s="4">
        <v>44044</v>
      </c>
      <c r="G64" s="5" t="s">
        <v>43</v>
      </c>
    </row>
    <row r="65" spans="1:7" ht="30" customHeight="1">
      <c r="A65" s="121"/>
      <c r="B65" s="122"/>
      <c r="C65" s="3" t="s">
        <v>61</v>
      </c>
      <c r="D65" s="3" t="s">
        <v>29</v>
      </c>
      <c r="E65" s="2" t="s">
        <v>62</v>
      </c>
      <c r="F65" s="4">
        <v>44562</v>
      </c>
      <c r="G65" s="5" t="s">
        <v>43</v>
      </c>
    </row>
    <row r="66" spans="1:7" ht="30" customHeight="1">
      <c r="A66" s="121"/>
      <c r="B66" s="122"/>
      <c r="C66" s="3" t="s">
        <v>65</v>
      </c>
      <c r="D66" s="3" t="s">
        <v>43</v>
      </c>
      <c r="E66" s="2" t="s">
        <v>66</v>
      </c>
      <c r="F66" s="4">
        <v>44166</v>
      </c>
      <c r="G66" s="4" t="s">
        <v>43</v>
      </c>
    </row>
    <row r="67" spans="1:7" ht="30" customHeight="1">
      <c r="A67" s="121"/>
      <c r="B67" s="122"/>
      <c r="C67" s="3" t="s">
        <v>83</v>
      </c>
      <c r="D67" s="3" t="s">
        <v>43</v>
      </c>
      <c r="E67" s="2" t="s">
        <v>66</v>
      </c>
      <c r="F67" s="4">
        <v>43435</v>
      </c>
      <c r="G67" s="5"/>
    </row>
    <row r="68" spans="1:7" ht="30" customHeight="1">
      <c r="A68" s="121"/>
      <c r="B68" s="122"/>
      <c r="C68" s="3" t="s">
        <v>85</v>
      </c>
      <c r="D68" s="3" t="s">
        <v>43</v>
      </c>
      <c r="E68" s="2" t="s">
        <v>28</v>
      </c>
      <c r="F68" s="4">
        <v>43070</v>
      </c>
      <c r="G68" s="5"/>
    </row>
    <row r="69" spans="1:7" ht="30" customHeight="1">
      <c r="A69" s="121"/>
      <c r="B69" s="122"/>
      <c r="C69" s="3" t="s">
        <v>89</v>
      </c>
      <c r="D69" s="3" t="s">
        <v>43</v>
      </c>
      <c r="E69" s="2" t="s">
        <v>82</v>
      </c>
      <c r="F69" s="4">
        <v>42705</v>
      </c>
      <c r="G69" s="5"/>
    </row>
    <row r="70" spans="1:7" ht="30" customHeight="1">
      <c r="A70" s="121"/>
      <c r="B70" s="122"/>
      <c r="C70" s="3" t="s">
        <v>90</v>
      </c>
      <c r="D70" s="3" t="s">
        <v>43</v>
      </c>
      <c r="E70" s="2" t="s">
        <v>82</v>
      </c>
      <c r="F70" s="4">
        <v>42887</v>
      </c>
      <c r="G70" s="5"/>
    </row>
    <row r="71" spans="1:7" ht="30" customHeight="1">
      <c r="A71" s="121"/>
      <c r="B71" s="122"/>
      <c r="C71" s="3"/>
      <c r="D71" s="3"/>
      <c r="E71" s="2"/>
      <c r="F71" s="4"/>
      <c r="G71" s="5"/>
    </row>
    <row r="72" spans="1:7" ht="30" customHeight="1">
      <c r="A72" s="121"/>
      <c r="B72" s="122"/>
      <c r="C72" s="3"/>
      <c r="D72" s="3"/>
      <c r="E72" s="2"/>
      <c r="F72" s="4"/>
      <c r="G72" s="5"/>
    </row>
    <row r="73" spans="1:7" ht="30" customHeight="1">
      <c r="A73" s="121"/>
      <c r="B73" s="122"/>
      <c r="C73" s="3"/>
      <c r="D73" s="3"/>
      <c r="E73" s="2"/>
      <c r="F73" s="4"/>
      <c r="G73" s="5"/>
    </row>
    <row r="74" spans="1:7" ht="30" customHeight="1">
      <c r="A74" s="121">
        <v>12</v>
      </c>
      <c r="B74" s="122" t="s">
        <v>21</v>
      </c>
      <c r="C74" s="1" t="s">
        <v>42</v>
      </c>
      <c r="D74" s="3" t="s">
        <v>43</v>
      </c>
      <c r="E74" s="2" t="s">
        <v>44</v>
      </c>
      <c r="F74" s="4">
        <v>44044</v>
      </c>
      <c r="G74" s="5" t="s">
        <v>43</v>
      </c>
    </row>
    <row r="75" spans="1:7" ht="30" customHeight="1">
      <c r="A75" s="121"/>
      <c r="B75" s="122"/>
      <c r="C75" s="3" t="s">
        <v>51</v>
      </c>
      <c r="D75" s="3" t="s">
        <v>29</v>
      </c>
      <c r="E75" s="2" t="s">
        <v>52</v>
      </c>
      <c r="F75" s="4">
        <v>43435</v>
      </c>
      <c r="G75" s="5" t="s">
        <v>43</v>
      </c>
    </row>
    <row r="76" spans="1:7" ht="30" customHeight="1">
      <c r="A76" s="121"/>
      <c r="B76" s="122"/>
      <c r="C76" s="3" t="s">
        <v>61</v>
      </c>
      <c r="D76" s="3" t="s">
        <v>29</v>
      </c>
      <c r="E76" s="2" t="s">
        <v>62</v>
      </c>
      <c r="F76" s="4">
        <v>44562</v>
      </c>
      <c r="G76" s="4" t="s">
        <v>43</v>
      </c>
    </row>
    <row r="77" spans="1:7" ht="30" customHeight="1">
      <c r="A77" s="121"/>
      <c r="B77" s="122"/>
      <c r="C77" s="3" t="s">
        <v>63</v>
      </c>
      <c r="D77" s="3" t="s">
        <v>29</v>
      </c>
      <c r="E77" s="2" t="s">
        <v>62</v>
      </c>
      <c r="F77" s="4">
        <v>43070</v>
      </c>
      <c r="G77" s="4" t="s">
        <v>43</v>
      </c>
    </row>
    <row r="78" spans="1:7" ht="30" customHeight="1">
      <c r="A78" s="121"/>
      <c r="B78" s="122"/>
      <c r="C78" s="3" t="s">
        <v>71</v>
      </c>
      <c r="D78" s="3" t="s">
        <v>29</v>
      </c>
      <c r="E78" s="2" t="s">
        <v>28</v>
      </c>
      <c r="F78" s="4">
        <v>43070</v>
      </c>
      <c r="G78" s="4" t="s">
        <v>29</v>
      </c>
    </row>
    <row r="79" spans="1:7" ht="30" customHeight="1">
      <c r="A79" s="121"/>
      <c r="B79" s="122"/>
      <c r="C79" s="3" t="s">
        <v>77</v>
      </c>
      <c r="D79" s="3" t="s">
        <v>43</v>
      </c>
      <c r="E79" s="2" t="s">
        <v>78</v>
      </c>
      <c r="F79" s="4">
        <v>43070</v>
      </c>
      <c r="G79" s="4"/>
    </row>
    <row r="80" spans="1:7" ht="30" customHeight="1">
      <c r="A80" s="121"/>
      <c r="B80" s="122"/>
      <c r="C80" s="3" t="s">
        <v>84</v>
      </c>
      <c r="D80" s="3" t="s">
        <v>43</v>
      </c>
      <c r="E80" s="2" t="s">
        <v>60</v>
      </c>
      <c r="F80" s="4">
        <v>43435</v>
      </c>
      <c r="G80" s="4"/>
    </row>
    <row r="81" spans="1:7" ht="30" customHeight="1">
      <c r="A81" s="121"/>
      <c r="B81" s="122"/>
      <c r="C81" s="3" t="s">
        <v>85</v>
      </c>
      <c r="D81" s="3" t="s">
        <v>43</v>
      </c>
      <c r="E81" s="2" t="s">
        <v>28</v>
      </c>
      <c r="F81" s="4">
        <v>43070</v>
      </c>
      <c r="G81" s="5"/>
    </row>
    <row r="82" spans="1:7" ht="30" customHeight="1">
      <c r="A82" s="121"/>
      <c r="B82" s="122"/>
      <c r="C82" s="3"/>
      <c r="D82" s="3"/>
      <c r="E82" s="2"/>
      <c r="F82" s="5"/>
      <c r="G82" s="5"/>
    </row>
    <row r="83" spans="1:7" ht="30" customHeight="1">
      <c r="A83" s="123">
        <v>13</v>
      </c>
      <c r="B83" s="126" t="s">
        <v>22</v>
      </c>
      <c r="C83" s="1" t="s">
        <v>27</v>
      </c>
      <c r="D83" s="3" t="s">
        <v>29</v>
      </c>
      <c r="E83" s="2" t="s">
        <v>28</v>
      </c>
      <c r="F83" s="4">
        <v>42217</v>
      </c>
      <c r="G83" s="4" t="s">
        <v>29</v>
      </c>
    </row>
    <row r="84" spans="1:7" ht="30" customHeight="1">
      <c r="A84" s="124"/>
      <c r="B84" s="127"/>
      <c r="C84" s="3" t="s">
        <v>30</v>
      </c>
      <c r="D84" s="3" t="s">
        <v>29</v>
      </c>
      <c r="E84" s="2" t="s">
        <v>28</v>
      </c>
      <c r="F84" s="4">
        <v>42248</v>
      </c>
      <c r="G84" s="4" t="s">
        <v>29</v>
      </c>
    </row>
    <row r="85" spans="1:7" ht="30" customHeight="1">
      <c r="A85" s="124"/>
      <c r="B85" s="127"/>
      <c r="C85" s="3" t="s">
        <v>33</v>
      </c>
      <c r="D85" s="3" t="s">
        <v>29</v>
      </c>
      <c r="E85" s="2" t="s">
        <v>34</v>
      </c>
      <c r="F85" s="4">
        <v>42339</v>
      </c>
      <c r="G85" s="4" t="s">
        <v>29</v>
      </c>
    </row>
    <row r="86" spans="1:7" ht="30" customHeight="1">
      <c r="A86" s="124"/>
      <c r="B86" s="127"/>
      <c r="C86" s="3" t="s">
        <v>37</v>
      </c>
      <c r="D86" s="3" t="s">
        <v>29</v>
      </c>
      <c r="E86" s="2" t="s">
        <v>38</v>
      </c>
      <c r="F86" s="4">
        <v>42401</v>
      </c>
      <c r="G86" s="5" t="s">
        <v>29</v>
      </c>
    </row>
    <row r="87" spans="1:7" ht="30" customHeight="1">
      <c r="A87" s="124"/>
      <c r="B87" s="127"/>
      <c r="C87" s="3" t="s">
        <v>39</v>
      </c>
      <c r="D87" s="3" t="s">
        <v>29</v>
      </c>
      <c r="E87" s="2" t="s">
        <v>40</v>
      </c>
      <c r="F87" s="4">
        <v>42767</v>
      </c>
      <c r="G87" s="5" t="s">
        <v>29</v>
      </c>
    </row>
    <row r="88" spans="1:7" ht="30" customHeight="1">
      <c r="A88" s="124"/>
      <c r="B88" s="127"/>
      <c r="C88" s="3" t="s">
        <v>41</v>
      </c>
      <c r="D88" s="3" t="s">
        <v>29</v>
      </c>
      <c r="E88" s="2" t="s">
        <v>28</v>
      </c>
      <c r="F88" s="4">
        <v>42917</v>
      </c>
      <c r="G88" s="4" t="s">
        <v>29</v>
      </c>
    </row>
    <row r="89" spans="1:7" ht="30" customHeight="1">
      <c r="A89" s="124"/>
      <c r="B89" s="127"/>
      <c r="C89" s="3" t="s">
        <v>42</v>
      </c>
      <c r="D89" s="3" t="s">
        <v>43</v>
      </c>
      <c r="E89" s="2" t="s">
        <v>44</v>
      </c>
      <c r="F89" s="4">
        <v>44044</v>
      </c>
      <c r="G89" s="4" t="s">
        <v>43</v>
      </c>
    </row>
    <row r="90" spans="1:7" ht="30" customHeight="1">
      <c r="A90" s="124"/>
      <c r="B90" s="127"/>
      <c r="C90" s="3" t="s">
        <v>45</v>
      </c>
      <c r="D90" s="3" t="s">
        <v>43</v>
      </c>
      <c r="E90" s="2" t="s">
        <v>28</v>
      </c>
      <c r="F90" s="4">
        <v>43160</v>
      </c>
      <c r="G90" s="4" t="s">
        <v>43</v>
      </c>
    </row>
    <row r="91" spans="1:7" ht="30" customHeight="1">
      <c r="A91" s="124"/>
      <c r="B91" s="127"/>
      <c r="C91" s="9" t="s">
        <v>46</v>
      </c>
      <c r="D91" s="3" t="s">
        <v>43</v>
      </c>
      <c r="E91" s="2" t="s">
        <v>28</v>
      </c>
      <c r="F91" s="4">
        <v>43101</v>
      </c>
      <c r="G91" s="4" t="s">
        <v>43</v>
      </c>
    </row>
    <row r="92" spans="1:7" ht="30" customHeight="1">
      <c r="A92" s="124"/>
      <c r="B92" s="127"/>
      <c r="C92" s="3" t="s">
        <v>55</v>
      </c>
      <c r="D92" s="3" t="s">
        <v>43</v>
      </c>
      <c r="E92" s="2" t="s">
        <v>28</v>
      </c>
      <c r="F92" s="4">
        <v>42186</v>
      </c>
      <c r="G92" s="4" t="s">
        <v>56</v>
      </c>
    </row>
    <row r="93" spans="1:7" ht="30" customHeight="1">
      <c r="A93" s="124"/>
      <c r="B93" s="127"/>
      <c r="C93" s="3" t="s">
        <v>57</v>
      </c>
      <c r="D93" s="3" t="s">
        <v>29</v>
      </c>
      <c r="E93" s="2" t="s">
        <v>58</v>
      </c>
      <c r="F93" s="4">
        <v>42917</v>
      </c>
      <c r="G93" s="5" t="s">
        <v>43</v>
      </c>
    </row>
    <row r="94" spans="1:7" ht="30" customHeight="1">
      <c r="A94" s="124"/>
      <c r="B94" s="127"/>
      <c r="C94" s="3" t="s">
        <v>63</v>
      </c>
      <c r="D94" s="3" t="s">
        <v>29</v>
      </c>
      <c r="E94" s="2" t="s">
        <v>62</v>
      </c>
      <c r="F94" s="4">
        <v>43070</v>
      </c>
      <c r="G94" s="5" t="s">
        <v>43</v>
      </c>
    </row>
    <row r="95" spans="1:7" ht="30" customHeight="1">
      <c r="A95" s="124"/>
      <c r="B95" s="127"/>
      <c r="C95" s="3" t="s">
        <v>64</v>
      </c>
      <c r="D95" s="3" t="s">
        <v>29</v>
      </c>
      <c r="E95" s="2" t="s">
        <v>52</v>
      </c>
      <c r="F95" s="4">
        <v>42856</v>
      </c>
      <c r="G95" s="5" t="s">
        <v>43</v>
      </c>
    </row>
    <row r="96" spans="1:7" ht="30" customHeight="1">
      <c r="A96" s="124"/>
      <c r="B96" s="127"/>
      <c r="C96" s="3" t="s">
        <v>67</v>
      </c>
      <c r="D96" s="3" t="s">
        <v>29</v>
      </c>
      <c r="E96" s="2" t="s">
        <v>52</v>
      </c>
      <c r="F96" s="4">
        <v>43070</v>
      </c>
      <c r="G96" s="5" t="s">
        <v>43</v>
      </c>
    </row>
    <row r="97" spans="1:7" ht="30" customHeight="1">
      <c r="A97" s="124"/>
      <c r="B97" s="127"/>
      <c r="C97" s="3" t="s">
        <v>73</v>
      </c>
      <c r="D97" s="3" t="s">
        <v>29</v>
      </c>
      <c r="E97" s="2" t="s">
        <v>54</v>
      </c>
      <c r="F97" s="4">
        <v>42917</v>
      </c>
      <c r="G97" s="5" t="s">
        <v>43</v>
      </c>
    </row>
    <row r="98" spans="1:7" ht="30" customHeight="1">
      <c r="A98" s="124"/>
      <c r="B98" s="127"/>
      <c r="C98" s="3" t="s">
        <v>74</v>
      </c>
      <c r="D98" s="3" t="s">
        <v>43</v>
      </c>
      <c r="E98" s="2" t="s">
        <v>60</v>
      </c>
      <c r="F98" s="4"/>
      <c r="G98" s="5"/>
    </row>
    <row r="99" spans="1:7" ht="30" customHeight="1">
      <c r="A99" s="124"/>
      <c r="B99" s="127"/>
      <c r="C99" s="3" t="s">
        <v>79</v>
      </c>
      <c r="D99" s="3" t="s">
        <v>43</v>
      </c>
      <c r="E99" s="2" t="s">
        <v>44</v>
      </c>
      <c r="F99" s="4">
        <v>42705</v>
      </c>
      <c r="G99" s="5"/>
    </row>
    <row r="100" spans="1:7" ht="30" customHeight="1">
      <c r="A100" s="124"/>
      <c r="B100" s="127"/>
      <c r="C100" s="3" t="s">
        <v>81</v>
      </c>
      <c r="D100" s="3" t="s">
        <v>43</v>
      </c>
      <c r="E100" s="2" t="s">
        <v>82</v>
      </c>
      <c r="F100" s="4">
        <v>43070</v>
      </c>
      <c r="G100" s="5"/>
    </row>
    <row r="101" spans="1:7" ht="30" customHeight="1">
      <c r="A101" s="124"/>
      <c r="B101" s="127"/>
      <c r="C101" s="3" t="s">
        <v>85</v>
      </c>
      <c r="D101" s="3" t="s">
        <v>43</v>
      </c>
      <c r="E101" s="2" t="s">
        <v>28</v>
      </c>
      <c r="F101" s="4">
        <v>43070</v>
      </c>
      <c r="G101" s="5"/>
    </row>
    <row r="102" spans="1:7" ht="30" customHeight="1">
      <c r="A102" s="124"/>
      <c r="B102" s="127"/>
      <c r="C102" s="3"/>
      <c r="D102" s="3"/>
      <c r="E102" s="2"/>
      <c r="F102" s="4"/>
      <c r="G102" s="5"/>
    </row>
    <row r="103" spans="1:7" ht="30" customHeight="1">
      <c r="A103" s="124"/>
      <c r="B103" s="127"/>
      <c r="C103" s="3"/>
      <c r="D103" s="3"/>
      <c r="E103" s="2"/>
      <c r="F103" s="4"/>
      <c r="G103" s="5"/>
    </row>
    <row r="104" spans="1:7" ht="30" customHeight="1">
      <c r="A104" s="124"/>
      <c r="B104" s="127"/>
      <c r="C104" s="3"/>
      <c r="D104" s="3"/>
      <c r="E104" s="2"/>
      <c r="F104" s="4"/>
      <c r="G104" s="5"/>
    </row>
    <row r="105" spans="1:7" ht="30" customHeight="1">
      <c r="A105" s="124"/>
      <c r="B105" s="127"/>
      <c r="C105" s="3"/>
      <c r="D105" s="3"/>
      <c r="E105" s="2"/>
      <c r="F105" s="4"/>
      <c r="G105" s="5"/>
    </row>
    <row r="106" spans="1:7" ht="30" customHeight="1">
      <c r="A106" s="124"/>
      <c r="B106" s="127"/>
      <c r="C106" s="3"/>
      <c r="D106" s="3"/>
      <c r="E106" s="2"/>
      <c r="F106" s="4"/>
      <c r="G106" s="5"/>
    </row>
    <row r="107" spans="1:7" ht="30" customHeight="1">
      <c r="A107" s="125"/>
      <c r="B107" s="128"/>
      <c r="C107" s="3"/>
      <c r="D107" s="3"/>
      <c r="E107" s="2"/>
      <c r="F107" s="4"/>
      <c r="G107" s="5"/>
    </row>
    <row r="108" spans="1:7" ht="30" customHeight="1">
      <c r="A108" s="121">
        <v>14</v>
      </c>
      <c r="B108" s="122" t="s">
        <v>23</v>
      </c>
      <c r="C108" s="6" t="s">
        <v>51</v>
      </c>
      <c r="D108" s="3" t="s">
        <v>29</v>
      </c>
      <c r="E108" s="2" t="s">
        <v>52</v>
      </c>
      <c r="F108" s="4">
        <v>43435</v>
      </c>
      <c r="G108" s="5" t="s">
        <v>43</v>
      </c>
    </row>
    <row r="109" spans="1:7" ht="30" customHeight="1">
      <c r="A109" s="121"/>
      <c r="B109" s="122"/>
      <c r="C109" s="1" t="s">
        <v>59</v>
      </c>
      <c r="D109" s="3" t="s">
        <v>29</v>
      </c>
      <c r="E109" s="2" t="s">
        <v>60</v>
      </c>
      <c r="F109" s="4">
        <v>43800</v>
      </c>
      <c r="G109" s="5" t="s">
        <v>43</v>
      </c>
    </row>
    <row r="110" spans="1:7" ht="30" customHeight="1">
      <c r="A110" s="121"/>
      <c r="B110" s="122"/>
      <c r="C110" s="3" t="s">
        <v>64</v>
      </c>
      <c r="D110" s="3" t="s">
        <v>29</v>
      </c>
      <c r="E110" s="2" t="s">
        <v>52</v>
      </c>
      <c r="F110" s="4">
        <v>42856</v>
      </c>
      <c r="G110" s="4" t="s">
        <v>43</v>
      </c>
    </row>
    <row r="111" spans="1:7" ht="30" customHeight="1">
      <c r="A111" s="121"/>
      <c r="B111" s="122"/>
      <c r="C111" s="3" t="s">
        <v>67</v>
      </c>
      <c r="D111" s="3" t="s">
        <v>29</v>
      </c>
      <c r="E111" s="2" t="s">
        <v>52</v>
      </c>
      <c r="F111" s="4">
        <v>43070</v>
      </c>
      <c r="G111" s="5" t="s">
        <v>43</v>
      </c>
    </row>
    <row r="112" spans="1:7" ht="30" customHeight="1">
      <c r="A112" s="121"/>
      <c r="B112" s="122"/>
      <c r="C112" s="3" t="s">
        <v>71</v>
      </c>
      <c r="D112" s="3" t="s">
        <v>29</v>
      </c>
      <c r="E112" s="2" t="s">
        <v>28</v>
      </c>
      <c r="F112" s="4">
        <v>42917</v>
      </c>
      <c r="G112" s="5" t="s">
        <v>29</v>
      </c>
    </row>
    <row r="113" spans="1:7" ht="30" customHeight="1">
      <c r="A113" s="121"/>
      <c r="B113" s="122"/>
      <c r="C113" s="3"/>
      <c r="D113" s="3"/>
      <c r="E113" s="2"/>
      <c r="F113" s="5"/>
      <c r="G113" s="5"/>
    </row>
    <row r="114" spans="1:7" ht="30" customHeight="1">
      <c r="A114" s="121">
        <v>15</v>
      </c>
      <c r="B114" s="122" t="s">
        <v>24</v>
      </c>
      <c r="C114" s="3" t="s">
        <v>51</v>
      </c>
      <c r="D114" s="3" t="s">
        <v>29</v>
      </c>
      <c r="E114" s="2" t="s">
        <v>52</v>
      </c>
      <c r="F114" s="4">
        <v>43435</v>
      </c>
      <c r="G114" s="5" t="s">
        <v>43</v>
      </c>
    </row>
    <row r="115" spans="1:7" ht="30" customHeight="1">
      <c r="A115" s="121"/>
      <c r="B115" s="122"/>
      <c r="C115" s="1" t="s">
        <v>64</v>
      </c>
      <c r="D115" s="3" t="s">
        <v>29</v>
      </c>
      <c r="E115" s="2" t="s">
        <v>52</v>
      </c>
      <c r="F115" s="4">
        <v>42856</v>
      </c>
      <c r="G115" s="5" t="s">
        <v>43</v>
      </c>
    </row>
    <row r="116" spans="1:7" ht="30" customHeight="1">
      <c r="A116" s="121"/>
      <c r="B116" s="122"/>
      <c r="C116" s="3" t="s">
        <v>67</v>
      </c>
      <c r="D116" s="3" t="s">
        <v>29</v>
      </c>
      <c r="E116" s="2" t="s">
        <v>52</v>
      </c>
      <c r="F116" s="4">
        <v>43070</v>
      </c>
      <c r="G116" s="4" t="s">
        <v>43</v>
      </c>
    </row>
    <row r="117" spans="1:7" ht="30" customHeight="1">
      <c r="A117" s="121"/>
      <c r="B117" s="122"/>
      <c r="C117" s="3" t="s">
        <v>71</v>
      </c>
      <c r="D117" s="3" t="s">
        <v>29</v>
      </c>
      <c r="E117" s="2" t="s">
        <v>28</v>
      </c>
      <c r="F117" s="4">
        <v>43070</v>
      </c>
      <c r="G117" s="5" t="s">
        <v>29</v>
      </c>
    </row>
    <row r="118" spans="1:7" ht="30" customHeight="1">
      <c r="A118" s="121"/>
      <c r="B118" s="122"/>
      <c r="C118" s="3" t="s">
        <v>84</v>
      </c>
      <c r="D118" s="3" t="s">
        <v>43</v>
      </c>
      <c r="E118" s="2" t="s">
        <v>60</v>
      </c>
      <c r="F118" s="4">
        <v>43435</v>
      </c>
      <c r="G118" s="5"/>
    </row>
    <row r="119" spans="1:7">
      <c r="A119" s="121">
        <v>16</v>
      </c>
      <c r="B119" s="122"/>
      <c r="C119" s="3"/>
      <c r="D119" s="1"/>
      <c r="E119" s="2"/>
      <c r="F119" s="5"/>
      <c r="G119" s="5"/>
    </row>
    <row r="120" spans="1:7">
      <c r="A120" s="121"/>
      <c r="B120" s="122"/>
      <c r="C120" s="1"/>
      <c r="D120" s="3"/>
      <c r="E120" s="2"/>
      <c r="F120" s="5"/>
      <c r="G120" s="5"/>
    </row>
    <row r="121" spans="1:7">
      <c r="A121" s="121"/>
      <c r="B121" s="122"/>
      <c r="C121" s="3"/>
      <c r="D121" s="3"/>
      <c r="E121" s="2"/>
      <c r="F121" s="4"/>
      <c r="G121" s="4"/>
    </row>
    <row r="122" spans="1:7">
      <c r="A122" s="121"/>
      <c r="B122" s="122"/>
      <c r="C122" s="3"/>
      <c r="D122" s="3"/>
      <c r="E122" s="2"/>
      <c r="F122" s="5"/>
      <c r="G122" s="5"/>
    </row>
    <row r="123" spans="1:7">
      <c r="A123" s="121"/>
      <c r="B123" s="122"/>
      <c r="C123" s="3"/>
      <c r="D123" s="3"/>
      <c r="E123" s="2"/>
      <c r="F123" s="5"/>
      <c r="G123" s="5"/>
    </row>
  </sheetData>
  <mergeCells count="38">
    <mergeCell ref="A119:A123"/>
    <mergeCell ref="B119:B123"/>
    <mergeCell ref="A83:A107"/>
    <mergeCell ref="B83:B107"/>
    <mergeCell ref="A108:A113"/>
    <mergeCell ref="B108:B113"/>
    <mergeCell ref="A114:A118"/>
    <mergeCell ref="B114:B118"/>
    <mergeCell ref="A59:A63"/>
    <mergeCell ref="B59:B63"/>
    <mergeCell ref="A64:A73"/>
    <mergeCell ref="B64:B73"/>
    <mergeCell ref="A74:A82"/>
    <mergeCell ref="B74:B82"/>
    <mergeCell ref="A44:A48"/>
    <mergeCell ref="B44:B48"/>
    <mergeCell ref="A49:A53"/>
    <mergeCell ref="B49:B53"/>
    <mergeCell ref="A54:A58"/>
    <mergeCell ref="B54:B58"/>
    <mergeCell ref="A29:A33"/>
    <mergeCell ref="B29:B33"/>
    <mergeCell ref="A34:A38"/>
    <mergeCell ref="B34:B38"/>
    <mergeCell ref="A39:A43"/>
    <mergeCell ref="B39:B43"/>
    <mergeCell ref="A3:A13"/>
    <mergeCell ref="B3:B13"/>
    <mergeCell ref="A14:A23"/>
    <mergeCell ref="B14:B23"/>
    <mergeCell ref="A24:A28"/>
    <mergeCell ref="B24:B28"/>
    <mergeCell ref="F1:F2"/>
    <mergeCell ref="A1:A2"/>
    <mergeCell ref="B1:B2"/>
    <mergeCell ref="C1:C2"/>
    <mergeCell ref="D1:D2"/>
    <mergeCell ref="E1:E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Iniciativas por Objetivo</vt:lpstr>
      <vt:lpstr>Plan1</vt:lpstr>
      <vt:lpstr>Plan2</vt:lpstr>
      <vt:lpstr>'Iniciativas por Objetivo'!Titulos_de_impressao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BRASCON</cp:lastModifiedBy>
  <cp:revision/>
  <cp:lastPrinted>2019-10-23T17:03:01Z</cp:lastPrinted>
  <dcterms:created xsi:type="dcterms:W3CDTF">2017-06-22T11:02:36Z</dcterms:created>
  <dcterms:modified xsi:type="dcterms:W3CDTF">2020-07-23T12:44:34Z</dcterms:modified>
</cp:coreProperties>
</file>