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720" windowWidth="15480" windowHeight="11340" tabRatio="497" activeTab="0"/>
  </bookViews>
  <sheets>
    <sheet name="Convêni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Marcus Ribeiro</author>
    <author>Luiz Alberto Lima da Costa</author>
  </authors>
  <commentList>
    <comment ref="V4" authorId="0">
      <text>
        <r>
          <rPr>
            <b/>
            <sz val="9"/>
            <rFont val="Tahoma"/>
            <family val="2"/>
          </rPr>
          <t>Marcus Ribeiro:</t>
        </r>
        <r>
          <rPr>
            <sz val="9"/>
            <rFont val="Tahoma"/>
            <family val="2"/>
          </rPr>
          <t xml:space="preserve">
Acrescentamos 500 mil em licenças.</t>
        </r>
      </text>
    </comment>
    <comment ref="W4" authorId="0">
      <text>
        <r>
          <rPr>
            <b/>
            <sz val="9"/>
            <rFont val="Tahoma"/>
            <family val="2"/>
          </rPr>
          <t>Marcus Ribeiro:</t>
        </r>
        <r>
          <rPr>
            <sz val="9"/>
            <rFont val="Tahoma"/>
            <family val="2"/>
          </rPr>
          <t xml:space="preserve">
15 licenças, sendo 14 para até 400 mil pg/mês e uma para 1000000pg/mês.</t>
        </r>
      </text>
    </comment>
    <comment ref="S4" authorId="0">
      <text>
        <r>
          <rPr>
            <b/>
            <sz val="9"/>
            <rFont val="Tahoma"/>
            <family val="2"/>
          </rPr>
          <t>Marcus Ribeiro:</t>
        </r>
        <r>
          <rPr>
            <sz val="9"/>
            <rFont val="Tahoma"/>
            <family val="2"/>
          </rPr>
          <t xml:space="preserve">
Valor aumentado em 500 mil.</t>
        </r>
      </text>
    </comment>
    <comment ref="K4" authorId="0">
      <text>
        <r>
          <rPr>
            <b/>
            <sz val="9"/>
            <rFont val="Tahoma"/>
            <family val="2"/>
          </rPr>
          <t>Marcus Ribeiro:</t>
        </r>
        <r>
          <rPr>
            <sz val="9"/>
            <rFont val="Tahoma"/>
            <family val="2"/>
          </rPr>
          <t xml:space="preserve">
N7 de Salvador, redundância das capitais. Falta módulo 10GB de BH.</t>
        </r>
      </text>
    </comment>
    <comment ref="F1" authorId="1">
      <text>
        <r>
          <rPr>
            <b/>
            <sz val="9"/>
            <rFont val="Tahoma"/>
            <family val="2"/>
          </rPr>
          <t>Luiz Alberto Lima da Costa:</t>
        </r>
        <r>
          <rPr>
            <sz val="9"/>
            <rFont val="Tahoma"/>
            <family val="2"/>
          </rPr>
          <t xml:space="preserve">
PA - 214.000
GO - 236.000
BA - 5.000</t>
        </r>
      </text>
    </comment>
  </commentList>
</comments>
</file>

<file path=xl/sharedStrings.xml><?xml version="1.0" encoding="utf-8"?>
<sst xmlns="http://schemas.openxmlformats.org/spreadsheetml/2006/main" count="57" uniqueCount="39">
  <si>
    <t>%</t>
  </si>
  <si>
    <t>R$</t>
  </si>
  <si>
    <t>Ativos de Rede 
Cat II</t>
  </si>
  <si>
    <t>Execução 2009</t>
  </si>
  <si>
    <t>FORMA DE AQUISIÇÂO</t>
  </si>
  <si>
    <t>Ativos de Rede</t>
  </si>
  <si>
    <t>Equipamentos para usuário</t>
  </si>
  <si>
    <t>Softwares</t>
  </si>
  <si>
    <t>quant.</t>
  </si>
  <si>
    <t>Storage
Cat I</t>
  </si>
  <si>
    <t>Storage
Cat II</t>
  </si>
  <si>
    <t>Storage
Cat III</t>
  </si>
  <si>
    <t>Servidor c/ Virtualização</t>
  </si>
  <si>
    <t>Execução 2010</t>
  </si>
  <si>
    <t>Rack
Console KVM
 Switch KVT</t>
  </si>
  <si>
    <t>Hardware Datacenter</t>
  </si>
  <si>
    <t>Pad p/ Captura de Assinatura</t>
  </si>
  <si>
    <t>Impressora Cód. Barras</t>
  </si>
  <si>
    <t>Scanner</t>
  </si>
  <si>
    <t>Micro Computador</t>
  </si>
  <si>
    <t>Monitores e Placas de Vídeo Adicionais</t>
  </si>
  <si>
    <t>TAA</t>
  </si>
  <si>
    <t>Expansão da Solução de Backup / Fitas</t>
  </si>
  <si>
    <t>Licenciamento Oracle</t>
  </si>
  <si>
    <t>Solução Gravação Audiência em Vídeo</t>
  </si>
  <si>
    <t>Gerenciamento de Aplicações Java</t>
  </si>
  <si>
    <t>Office 2007</t>
  </si>
  <si>
    <t>ABBY Fine Reader Corporate</t>
  </si>
  <si>
    <t>Total</t>
  </si>
  <si>
    <t>Adesão ARP Infraero e MDIC</t>
  </si>
  <si>
    <t>Licitação</t>
  </si>
  <si>
    <t>Adesão ARP TRF1</t>
  </si>
  <si>
    <t>Adesão ARP TRF3</t>
  </si>
  <si>
    <t>Adesão à Licitação CJF</t>
  </si>
  <si>
    <t>TOTAL</t>
  </si>
  <si>
    <t>Servidor Cat II</t>
  </si>
  <si>
    <t>Revisão Elétrica / Climatização</t>
  </si>
  <si>
    <t>Blade</t>
  </si>
  <si>
    <t>Notebook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</si>
</sst>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3" fontId="5" fillId="0" borderId="10" xfId="52" applyNumberFormat="1" applyFont="1" applyBorder="1" applyAlignment="1">
      <alignment horizontal="center" vertical="center"/>
    </xf>
    <xf numFmtId="0" fontId="3" fillId="35" borderId="10" xfId="48" applyFont="1" applyFill="1" applyBorder="1" applyAlignment="1">
      <alignment horizontal="center" vertical="center" wrapText="1"/>
      <protection/>
    </xf>
    <xf numFmtId="3" fontId="3" fillId="35" borderId="10" xfId="48" applyNumberFormat="1" applyFont="1" applyFill="1" applyBorder="1" applyAlignment="1">
      <alignment horizontal="center" vertical="center" wrapText="1"/>
      <protection/>
    </xf>
    <xf numFmtId="0" fontId="3" fillId="36" borderId="10" xfId="48" applyFont="1" applyFill="1" applyBorder="1" applyAlignment="1">
      <alignment horizontal="center" vertical="center" wrapText="1"/>
      <protection/>
    </xf>
    <xf numFmtId="0" fontId="3" fillId="37" borderId="10" xfId="48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5" fillId="0" borderId="1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3" fillId="34" borderId="11" xfId="48" applyNumberFormat="1" applyFont="1" applyFill="1" applyBorder="1" applyAlignment="1">
      <alignment horizontal="center" vertical="center" wrapText="1"/>
      <protection/>
    </xf>
    <xf numFmtId="3" fontId="3" fillId="36" borderId="11" xfId="48" applyNumberFormat="1" applyFont="1" applyFill="1" applyBorder="1" applyAlignment="1">
      <alignment horizontal="center" vertical="center" wrapText="1"/>
      <protection/>
    </xf>
    <xf numFmtId="0" fontId="3" fillId="37" borderId="12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3" fillId="34" borderId="14" xfId="48" applyFont="1" applyFill="1" applyBorder="1" applyAlignment="1">
      <alignment horizontal="right" vertical="center" wrapText="1"/>
      <protection/>
    </xf>
    <xf numFmtId="43" fontId="0" fillId="0" borderId="0" xfId="0" applyNumberForma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6" xfId="0" applyNumberFormat="1" applyFont="1" applyBorder="1" applyAlignment="1">
      <alignment horizontal="center" vertical="center" wrapText="1"/>
    </xf>
    <xf numFmtId="43" fontId="11" fillId="0" borderId="15" xfId="0" applyNumberFormat="1" applyFont="1" applyBorder="1" applyAlignment="1">
      <alignment horizontal="center" vertical="center" wrapText="1"/>
    </xf>
    <xf numFmtId="43" fontId="11" fillId="0" borderId="16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3" fillId="33" borderId="17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71" fontId="0" fillId="0" borderId="10" xfId="0" applyNumberFormat="1" applyFont="1" applyBorder="1" applyAlignment="1">
      <alignment horizontal="center" vertical="center" wrapText="1"/>
    </xf>
    <xf numFmtId="43" fontId="0" fillId="0" borderId="15" xfId="0" applyNumberFormat="1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 horizontal="center" vertical="center" wrapText="1"/>
    </xf>
    <xf numFmtId="43" fontId="11" fillId="0" borderId="1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43" fontId="0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110" zoomScaleNormal="110" zoomScalePageLayoutView="0" workbookViewId="0" topLeftCell="A1">
      <selection activeCell="H8" sqref="H8"/>
    </sheetView>
  </sheetViews>
  <sheetFormatPr defaultColWidth="9.140625" defaultRowHeight="15"/>
  <cols>
    <col min="1" max="1" width="17.7109375" style="0" customWidth="1"/>
    <col min="2" max="2" width="7.57421875" style="0" customWidth="1"/>
    <col min="3" max="4" width="11.00390625" style="0" customWidth="1"/>
    <col min="5" max="5" width="11.57421875" style="0" customWidth="1"/>
    <col min="6" max="8" width="11.28125" style="0" customWidth="1"/>
    <col min="9" max="10" width="11.00390625" style="0" customWidth="1"/>
    <col min="11" max="11" width="12.57421875" style="0" customWidth="1"/>
    <col min="12" max="12" width="13.57421875" style="0" customWidth="1"/>
    <col min="13" max="13" width="11.00390625" style="0" customWidth="1"/>
    <col min="14" max="15" width="12.140625" style="0" customWidth="1"/>
    <col min="16" max="17" width="11.00390625" style="0" customWidth="1"/>
    <col min="18" max="24" width="11.140625" style="0" customWidth="1"/>
  </cols>
  <sheetData>
    <row r="1" spans="3:24" ht="41.25" customHeight="1">
      <c r="C1" s="2" t="s">
        <v>9</v>
      </c>
      <c r="D1" s="2" t="s">
        <v>10</v>
      </c>
      <c r="E1" s="2" t="s">
        <v>11</v>
      </c>
      <c r="F1" s="2" t="s">
        <v>37</v>
      </c>
      <c r="G1" s="2" t="s">
        <v>12</v>
      </c>
      <c r="H1" s="2" t="s">
        <v>35</v>
      </c>
      <c r="I1" s="2" t="s">
        <v>14</v>
      </c>
      <c r="J1" s="2" t="s">
        <v>22</v>
      </c>
      <c r="K1" s="5" t="s">
        <v>2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38</v>
      </c>
      <c r="Q1" s="7" t="s">
        <v>20</v>
      </c>
      <c r="R1" s="7" t="s">
        <v>21</v>
      </c>
      <c r="S1" s="8" t="s">
        <v>23</v>
      </c>
      <c r="T1" s="8" t="s">
        <v>24</v>
      </c>
      <c r="U1" s="8" t="s">
        <v>25</v>
      </c>
      <c r="V1" s="8" t="s">
        <v>26</v>
      </c>
      <c r="W1" s="8" t="s">
        <v>27</v>
      </c>
      <c r="X1" s="20" t="s">
        <v>36</v>
      </c>
    </row>
    <row r="2" spans="2:24" ht="15.75" thickBot="1">
      <c r="B2" s="1" t="s">
        <v>8</v>
      </c>
      <c r="C2" s="17">
        <v>4</v>
      </c>
      <c r="D2" s="17">
        <v>15</v>
      </c>
      <c r="E2" s="17">
        <v>38</v>
      </c>
      <c r="F2" s="17">
        <v>1</v>
      </c>
      <c r="G2" s="17">
        <v>57</v>
      </c>
      <c r="H2" s="17">
        <v>57</v>
      </c>
      <c r="I2" s="17">
        <v>37</v>
      </c>
      <c r="J2" s="17">
        <v>15</v>
      </c>
      <c r="K2" s="6">
        <v>14</v>
      </c>
      <c r="L2" s="18">
        <v>648</v>
      </c>
      <c r="M2" s="18">
        <v>72</v>
      </c>
      <c r="N2" s="18">
        <v>273</v>
      </c>
      <c r="O2" s="18">
        <v>819</v>
      </c>
      <c r="P2" s="18">
        <v>10</v>
      </c>
      <c r="Q2" s="18">
        <v>2160</v>
      </c>
      <c r="R2" s="18">
        <v>57</v>
      </c>
      <c r="S2" s="19"/>
      <c r="T2" s="19"/>
      <c r="U2" s="19"/>
      <c r="V2" s="19"/>
      <c r="W2" s="19">
        <v>15</v>
      </c>
      <c r="X2" s="21"/>
    </row>
    <row r="3" spans="1:24" ht="15" customHeight="1">
      <c r="A3" s="33" t="s">
        <v>3</v>
      </c>
      <c r="B3" s="1" t="s">
        <v>0</v>
      </c>
      <c r="C3" s="13">
        <v>100</v>
      </c>
      <c r="D3" s="13">
        <v>100</v>
      </c>
      <c r="E3" s="13">
        <v>10</v>
      </c>
      <c r="F3" s="13">
        <v>100</v>
      </c>
      <c r="G3" s="13"/>
      <c r="H3" s="13"/>
      <c r="I3" s="13"/>
      <c r="J3" s="13"/>
      <c r="K3" s="13">
        <v>100</v>
      </c>
      <c r="L3" s="13">
        <v>70</v>
      </c>
      <c r="M3" s="13">
        <v>40</v>
      </c>
      <c r="N3" s="13">
        <v>70</v>
      </c>
      <c r="O3" s="13">
        <v>70</v>
      </c>
      <c r="P3" s="13">
        <v>10</v>
      </c>
      <c r="Q3" s="13">
        <v>80</v>
      </c>
      <c r="R3" s="13"/>
      <c r="S3" s="13">
        <v>100</v>
      </c>
      <c r="T3" s="13">
        <v>100</v>
      </c>
      <c r="U3" s="13"/>
      <c r="V3" s="13">
        <v>100</v>
      </c>
      <c r="W3" s="13">
        <v>100</v>
      </c>
      <c r="X3" s="13"/>
    </row>
    <row r="4" spans="1:24" ht="15">
      <c r="A4" s="34"/>
      <c r="B4" s="1" t="s">
        <v>1</v>
      </c>
      <c r="C4" s="4">
        <v>4600000</v>
      </c>
      <c r="D4" s="4">
        <v>2400000</v>
      </c>
      <c r="E4" s="4">
        <v>228000</v>
      </c>
      <c r="F4" s="4">
        <v>455000</v>
      </c>
      <c r="G4" s="4"/>
      <c r="H4" s="4"/>
      <c r="I4" s="4"/>
      <c r="J4" s="4"/>
      <c r="K4" s="4">
        <v>682560</v>
      </c>
      <c r="L4" s="4">
        <v>1179000</v>
      </c>
      <c r="M4" s="4">
        <v>92160</v>
      </c>
      <c r="N4" s="4">
        <v>1337700</v>
      </c>
      <c r="O4" s="4">
        <v>787140.8999999999</v>
      </c>
      <c r="P4" s="4">
        <f>(18*3280)</f>
        <v>59040</v>
      </c>
      <c r="Q4" s="4">
        <v>760320</v>
      </c>
      <c r="R4" s="4"/>
      <c r="S4" s="4">
        <v>3900000</v>
      </c>
      <c r="T4" s="4">
        <v>1069200</v>
      </c>
      <c r="U4" s="4"/>
      <c r="V4" s="4">
        <v>1000000</v>
      </c>
      <c r="W4" s="4">
        <f>11950*15</f>
        <v>179250</v>
      </c>
      <c r="X4" s="4"/>
    </row>
    <row r="5" spans="1:24" ht="15">
      <c r="A5" s="33" t="s">
        <v>13</v>
      </c>
      <c r="B5" s="1" t="s">
        <v>0</v>
      </c>
      <c r="C5" s="3"/>
      <c r="D5" s="3"/>
      <c r="E5" s="13">
        <v>90</v>
      </c>
      <c r="F5" s="13"/>
      <c r="G5" s="13">
        <v>100</v>
      </c>
      <c r="H5" s="13">
        <v>100</v>
      </c>
      <c r="I5" s="13">
        <v>70.3</v>
      </c>
      <c r="J5" s="13">
        <v>100</v>
      </c>
      <c r="L5" s="13">
        <v>30</v>
      </c>
      <c r="M5" s="13">
        <v>60</v>
      </c>
      <c r="N5" s="13">
        <v>30</v>
      </c>
      <c r="O5" s="13">
        <v>30</v>
      </c>
      <c r="P5" s="13"/>
      <c r="Q5" s="13">
        <v>20</v>
      </c>
      <c r="R5" s="13">
        <v>100</v>
      </c>
      <c r="S5" s="13"/>
      <c r="T5" s="13"/>
      <c r="U5" s="13">
        <v>100</v>
      </c>
      <c r="V5" s="13"/>
      <c r="W5" s="13"/>
      <c r="X5" s="13">
        <v>100</v>
      </c>
    </row>
    <row r="6" spans="1:24" ht="15">
      <c r="A6" s="34"/>
      <c r="B6" s="1" t="s">
        <v>1</v>
      </c>
      <c r="C6" s="4"/>
      <c r="D6" s="4"/>
      <c r="E6" s="4">
        <v>2052000</v>
      </c>
      <c r="F6" s="4"/>
      <c r="G6" s="4">
        <v>2280000</v>
      </c>
      <c r="H6" s="4">
        <v>855000</v>
      </c>
      <c r="I6" s="4">
        <v>375648</v>
      </c>
      <c r="J6" s="4">
        <v>1200000</v>
      </c>
      <c r="K6" s="11"/>
      <c r="L6" s="4">
        <v>504504</v>
      </c>
      <c r="M6" s="4">
        <v>138240</v>
      </c>
      <c r="N6" s="4">
        <v>573300</v>
      </c>
      <c r="O6" s="4">
        <v>337346.1</v>
      </c>
      <c r="P6" s="4"/>
      <c r="Q6" s="4">
        <v>190080</v>
      </c>
      <c r="R6" s="4">
        <v>798000</v>
      </c>
      <c r="S6" s="4"/>
      <c r="T6" s="4"/>
      <c r="U6" s="4">
        <v>260000</v>
      </c>
      <c r="V6" s="4"/>
      <c r="W6" s="4"/>
      <c r="X6" s="4">
        <v>3200000</v>
      </c>
    </row>
    <row r="7" ht="15">
      <c r="L7" s="12"/>
    </row>
    <row r="8" spans="1:24" ht="39.75" customHeight="1">
      <c r="A8" s="35" t="s">
        <v>4</v>
      </c>
      <c r="B8" s="35"/>
      <c r="C8" s="16" t="s">
        <v>29</v>
      </c>
      <c r="D8" s="16" t="s">
        <v>30</v>
      </c>
      <c r="E8" s="16" t="s">
        <v>30</v>
      </c>
      <c r="F8" s="16"/>
      <c r="G8" s="16" t="s">
        <v>30</v>
      </c>
      <c r="H8" s="16" t="s">
        <v>30</v>
      </c>
      <c r="I8" s="16" t="s">
        <v>30</v>
      </c>
      <c r="J8" s="16" t="s">
        <v>30</v>
      </c>
      <c r="K8" s="16" t="s">
        <v>31</v>
      </c>
      <c r="L8" s="16" t="s">
        <v>30</v>
      </c>
      <c r="M8" s="16" t="s">
        <v>30</v>
      </c>
      <c r="N8" s="16" t="s">
        <v>30</v>
      </c>
      <c r="O8" s="16" t="s">
        <v>31</v>
      </c>
      <c r="P8" s="16" t="s">
        <v>31</v>
      </c>
      <c r="Q8" s="16" t="s">
        <v>30</v>
      </c>
      <c r="R8" s="16" t="s">
        <v>30</v>
      </c>
      <c r="S8" s="16" t="s">
        <v>30</v>
      </c>
      <c r="T8" s="16" t="s">
        <v>32</v>
      </c>
      <c r="U8" s="16" t="s">
        <v>30</v>
      </c>
      <c r="V8" s="16" t="s">
        <v>33</v>
      </c>
      <c r="W8" s="16" t="s">
        <v>30</v>
      </c>
      <c r="X8" s="16" t="s">
        <v>30</v>
      </c>
    </row>
    <row r="9" spans="1:18" ht="39.75" customHeight="1">
      <c r="A9" s="14"/>
      <c r="B9" s="14"/>
      <c r="C9" s="15"/>
      <c r="D9" s="15"/>
      <c r="E9" s="22"/>
      <c r="F9" s="15"/>
      <c r="G9" s="15"/>
      <c r="H9" s="15"/>
      <c r="I9" s="15"/>
      <c r="J9" s="15"/>
      <c r="K9" s="10"/>
      <c r="L9" s="23"/>
      <c r="M9" s="23"/>
      <c r="N9" s="23"/>
      <c r="O9" s="23"/>
      <c r="P9" s="23"/>
      <c r="Q9" s="23"/>
      <c r="R9" s="23"/>
    </row>
    <row r="10" spans="3:10" ht="15">
      <c r="C10" s="36">
        <v>2009</v>
      </c>
      <c r="D10" s="36"/>
      <c r="E10" s="36">
        <v>2010</v>
      </c>
      <c r="F10" s="36"/>
      <c r="G10" s="36" t="s">
        <v>28</v>
      </c>
      <c r="H10" s="36"/>
      <c r="J10" s="10"/>
    </row>
    <row r="11" spans="1:10" ht="15">
      <c r="A11" s="25" t="s">
        <v>15</v>
      </c>
      <c r="B11" s="25"/>
      <c r="C11" s="26">
        <f>SUM(C4:J4)</f>
        <v>7683000</v>
      </c>
      <c r="D11" s="26"/>
      <c r="E11" s="40">
        <f>SUM(C6:J6)</f>
        <v>6762648</v>
      </c>
      <c r="F11" s="45"/>
      <c r="G11" s="40">
        <f>+E11+C11</f>
        <v>14445648</v>
      </c>
      <c r="H11" s="41"/>
      <c r="J11" s="10"/>
    </row>
    <row r="12" spans="1:10" ht="15">
      <c r="A12" s="24" t="s">
        <v>5</v>
      </c>
      <c r="B12" s="25"/>
      <c r="C12" s="26">
        <f>K4</f>
        <v>682560</v>
      </c>
      <c r="D12" s="26"/>
      <c r="E12" s="40"/>
      <c r="F12" s="45"/>
      <c r="G12" s="40">
        <f>+E12+C12</f>
        <v>682560</v>
      </c>
      <c r="H12" s="41"/>
      <c r="J12" s="10"/>
    </row>
    <row r="13" spans="1:10" ht="15">
      <c r="A13" s="25" t="s">
        <v>6</v>
      </c>
      <c r="B13" s="25"/>
      <c r="C13" s="26">
        <f>SUM(L4:R4)</f>
        <v>4215360.9</v>
      </c>
      <c r="D13" s="26"/>
      <c r="E13" s="40">
        <f>SUM(L6:R6)</f>
        <v>2541470.1</v>
      </c>
      <c r="F13" s="45"/>
      <c r="G13" s="40">
        <f>+E13+C13</f>
        <v>6756831</v>
      </c>
      <c r="H13" s="41"/>
      <c r="J13" s="10"/>
    </row>
    <row r="14" spans="1:8" ht="15">
      <c r="A14" s="25" t="s">
        <v>7</v>
      </c>
      <c r="B14" s="25"/>
      <c r="C14" s="39">
        <f>SUM(S4:W4)</f>
        <v>6148450</v>
      </c>
      <c r="D14" s="39"/>
      <c r="E14" s="28">
        <f>SUM(S6:W6)</f>
        <v>260000</v>
      </c>
      <c r="F14" s="29"/>
      <c r="G14" s="40">
        <f>+E14+C14</f>
        <v>6408450</v>
      </c>
      <c r="H14" s="41"/>
    </row>
    <row r="15" spans="1:8" ht="15" customHeight="1">
      <c r="A15" s="37"/>
      <c r="B15" s="38"/>
      <c r="C15" s="39"/>
      <c r="D15" s="39"/>
      <c r="E15" s="28">
        <f>X6</f>
        <v>3200000</v>
      </c>
      <c r="F15" s="29"/>
      <c r="G15" s="40">
        <f>+E15+C15</f>
        <v>3200000</v>
      </c>
      <c r="H15" s="41"/>
    </row>
    <row r="16" spans="1:8" ht="15.75">
      <c r="A16" s="43" t="s">
        <v>34</v>
      </c>
      <c r="B16" s="43"/>
      <c r="C16" s="44">
        <f>SUM(C11:D15)</f>
        <v>18729370.9</v>
      </c>
      <c r="D16" s="44"/>
      <c r="E16" s="30">
        <f>SUM(E11:F15)</f>
        <v>12764118.1</v>
      </c>
      <c r="F16" s="31"/>
      <c r="G16" s="30">
        <f>SUM(G11:H15)</f>
        <v>31493489</v>
      </c>
      <c r="H16" s="42"/>
    </row>
    <row r="18" spans="3:4" ht="15">
      <c r="C18" s="32"/>
      <c r="D18" s="32"/>
    </row>
    <row r="19" spans="7:12" ht="15">
      <c r="G19" s="12"/>
      <c r="H19" s="12"/>
      <c r="I19" s="32"/>
      <c r="J19" s="32"/>
      <c r="L19" s="9"/>
    </row>
    <row r="20" spans="7:10" ht="15">
      <c r="G20" s="12"/>
      <c r="H20" s="12"/>
      <c r="I20" s="27"/>
      <c r="J20" s="27"/>
    </row>
  </sheetData>
  <sheetProtection/>
  <mergeCells count="33">
    <mergeCell ref="E10:F10"/>
    <mergeCell ref="G10:H10"/>
    <mergeCell ref="G11:H11"/>
    <mergeCell ref="G13:H13"/>
    <mergeCell ref="G14:H14"/>
    <mergeCell ref="C18:D18"/>
    <mergeCell ref="E11:F11"/>
    <mergeCell ref="E12:F12"/>
    <mergeCell ref="E13:F13"/>
    <mergeCell ref="G12:H12"/>
    <mergeCell ref="C15:D15"/>
    <mergeCell ref="G15:H15"/>
    <mergeCell ref="G16:H16"/>
    <mergeCell ref="C14:D14"/>
    <mergeCell ref="A16:B16"/>
    <mergeCell ref="C16:D16"/>
    <mergeCell ref="E14:F14"/>
    <mergeCell ref="A3:A4"/>
    <mergeCell ref="A5:A6"/>
    <mergeCell ref="A8:B8"/>
    <mergeCell ref="A11:B11"/>
    <mergeCell ref="C11:D11"/>
    <mergeCell ref="C10:D10"/>
    <mergeCell ref="A12:B12"/>
    <mergeCell ref="C12:D12"/>
    <mergeCell ref="I20:J20"/>
    <mergeCell ref="E15:F15"/>
    <mergeCell ref="E16:F16"/>
    <mergeCell ref="I19:J19"/>
    <mergeCell ref="A13:B13"/>
    <mergeCell ref="C13:D13"/>
    <mergeCell ref="A14:B14"/>
    <mergeCell ref="A15:B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Alberto Lima da Costa</dc:creator>
  <cp:keywords/>
  <dc:description/>
  <cp:lastModifiedBy>TR5PS</cp:lastModifiedBy>
  <cp:lastPrinted>2009-10-15T21:46:13Z</cp:lastPrinted>
  <dcterms:created xsi:type="dcterms:W3CDTF">2009-10-15T20:25:58Z</dcterms:created>
  <dcterms:modified xsi:type="dcterms:W3CDTF">2009-11-16T16:21:27Z</dcterms:modified>
  <cp:category/>
  <cp:version/>
  <cp:contentType/>
  <cp:contentStatus/>
</cp:coreProperties>
</file>