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7365" tabRatio="596" activeTab="1"/>
  </bookViews>
  <sheets>
    <sheet name="Resumo" sheetId="1" r:id="rId1"/>
    <sheet name="PCSTI 2020-Novas Contratações " sheetId="5" r:id="rId2"/>
    <sheet name="PCSTI 2020 - Prorrogação " sheetId="3" r:id="rId3"/>
    <sheet name="NECESSIDADES SEM ORÇAMENTO" sheetId="6" r:id="rId4"/>
  </sheets>
  <definedNames>
    <definedName name="_FilterDatabase_0" localSheetId="2">'PCSTI 2020 - Prorrogação '!$A$4:$S$31</definedName>
    <definedName name="_xlnm._FilterDatabase" localSheetId="2" hidden="1">'PCSTI 2020 - Prorrogação '!$A$4:$S$31</definedName>
    <definedName name="_xlnm._FilterDatabase" localSheetId="1" hidden="1">'PCSTI 2020-Novas Contratações '!$A$3:$AMJ$4</definedName>
  </definedNames>
  <calcPr calcId="125725"/>
</workbook>
</file>

<file path=xl/calcChain.xml><?xml version="1.0" encoding="utf-8"?>
<calcChain xmlns="http://schemas.openxmlformats.org/spreadsheetml/2006/main">
  <c r="O17" i="5"/>
  <c r="O16"/>
  <c r="O14"/>
  <c r="O15"/>
  <c r="P18"/>
  <c r="O13"/>
  <c r="P31" i="3"/>
  <c r="P5" i="5"/>
  <c r="O12" l="1"/>
  <c r="O11"/>
  <c r="M27" i="6"/>
  <c r="M26"/>
  <c r="M25"/>
  <c r="M24"/>
  <c r="M23"/>
  <c r="M28" s="1"/>
  <c r="B3" i="1" l="1"/>
  <c r="O6" i="5"/>
  <c r="O8"/>
  <c r="O9"/>
  <c r="B8" i="1" l="1"/>
  <c r="B4"/>
  <c r="B6" s="1"/>
  <c r="B5" s="1"/>
  <c r="O7" i="5"/>
  <c r="C3" i="1" l="1"/>
  <c r="O18" i="5"/>
</calcChain>
</file>

<file path=xl/comments1.xml><?xml version="1.0" encoding="utf-8"?>
<comments xmlns="http://schemas.openxmlformats.org/spreadsheetml/2006/main">
  <authors>
    <author/>
    <author>tr179603</author>
  </authors>
  <commentList>
    <comment ref="S3" authorId="0">
      <text>
        <r>
          <rPr>
            <sz val="9"/>
            <rFont val="Arial"/>
            <family val="2"/>
            <charset val="1"/>
          </rPr>
          <t>Código de origem das iniciativas relacionadas nos Anexos I e II da Resolução CJF n. 207/2012.</t>
        </r>
      </text>
    </comment>
    <comment ref="U3" authorId="0">
      <text>
        <r>
          <rPr>
            <sz val="9"/>
            <rFont val="Arial"/>
            <family val="2"/>
            <charset val="1"/>
          </rPr>
          <t>Projeto estratégico ao qual a iniciativa está relacionada.</t>
        </r>
      </text>
    </comment>
    <comment ref="C7" authorId="1">
      <text>
        <r>
          <rPr>
            <b/>
            <sz val="9"/>
            <color indexed="81"/>
            <rFont val="Tahoma"/>
            <charset val="1"/>
          </rPr>
          <t>tr179603:</t>
        </r>
        <r>
          <rPr>
            <sz val="9"/>
            <color indexed="81"/>
            <rFont val="Tahoma"/>
            <charset val="1"/>
          </rPr>
          <t xml:space="preserve">
contratação está na aba de prorrogação.</t>
        </r>
      </text>
    </comment>
  </commentList>
</comments>
</file>

<file path=xl/comments2.xml><?xml version="1.0" encoding="utf-8"?>
<comments xmlns="http://schemas.openxmlformats.org/spreadsheetml/2006/main">
  <authors>
    <author/>
  </authors>
  <commentList>
    <comment ref="P3" authorId="0">
      <text>
        <r>
          <rPr>
            <sz val="9"/>
            <rFont val="Arial"/>
            <family val="2"/>
            <charset val="1"/>
          </rPr>
          <t>Distribuição anual do valor estimado para cada ação.</t>
        </r>
      </text>
    </comment>
    <comment ref="Q3" authorId="0">
      <text>
        <r>
          <rPr>
            <sz val="9"/>
            <rFont val="Arial"/>
            <family val="2"/>
            <charset val="1"/>
          </rPr>
          <t>Código de origem das iniciativas relacionadas nos Anexos I e II da Resolução CJF n. 207/2012.</t>
        </r>
      </text>
    </comment>
    <comment ref="S3" authorId="0">
      <text>
        <r>
          <rPr>
            <sz val="9"/>
            <rFont val="Arial"/>
            <family val="2"/>
            <charset val="1"/>
          </rPr>
          <t>Projeto estratégico ao qual a iniciativa está relacionada.</t>
        </r>
      </text>
    </comment>
  </commentList>
</comments>
</file>

<file path=xl/sharedStrings.xml><?xml version="1.0" encoding="utf-8"?>
<sst xmlns="http://schemas.openxmlformats.org/spreadsheetml/2006/main" count="798" uniqueCount="301">
  <si>
    <t>Plano de Contratações de Soluções de TI - 2020</t>
  </si>
  <si>
    <t>DESCRIÇÃO</t>
  </si>
  <si>
    <t>VALOR</t>
  </si>
  <si>
    <t>Nova contratações</t>
  </si>
  <si>
    <t>Prorrogação Contratual</t>
  </si>
  <si>
    <t>Total</t>
  </si>
  <si>
    <t>Orçamento Aprovado</t>
  </si>
  <si>
    <t>Necessidades sem orçamento</t>
  </si>
  <si>
    <t>PLANO DE CONTRATAÇÃO DE SOLUÇÕES DE TECNOLOGIA DA INFORMAÇÃO DA JUSTIÇA FEDERAL DA PRIMEIRA REGIÃO - PCSTI-JF1 2020</t>
  </si>
  <si>
    <t>ID</t>
  </si>
  <si>
    <t>CATEGORIA</t>
  </si>
  <si>
    <t>ESPECIFICAÇÃO / JUSTIFICATIVA</t>
  </si>
  <si>
    <t>ORGÃO</t>
  </si>
  <si>
    <t>DESPESA CONTINUADA</t>
  </si>
  <si>
    <t>UNIDADE DEMANDANTE</t>
  </si>
  <si>
    <t>FONTE DE RECURSO</t>
  </si>
  <si>
    <t>GRUPO DE DESPESA</t>
  </si>
  <si>
    <t>UNIDADE DA TI RESPONSÁVEL</t>
  </si>
  <si>
    <t>UNIDADE 
DE MEDIDA</t>
  </si>
  <si>
    <t>PROCESSO</t>
  </si>
  <si>
    <t>QUANTIDADE ESTIMADA</t>
  </si>
  <si>
    <t xml:space="preserve"> VALOR UNITÁRIO ESTIMADO</t>
  </si>
  <si>
    <t>VALOR TOTAL ESTIMADO</t>
  </si>
  <si>
    <t xml:space="preserve"> VALOR APROVADO NO ORÇAMENTO</t>
  </si>
  <si>
    <t>PRAZO</t>
  </si>
  <si>
    <t>ALINHAMENTO PDTI-JF1 2018/2020</t>
  </si>
  <si>
    <t>ALINHAMENTO PETI-JF 2015/2020</t>
  </si>
  <si>
    <t>INICIAL</t>
  </si>
  <si>
    <t>FINAL</t>
  </si>
  <si>
    <t>INICIATIVA  DO PDTI</t>
  </si>
  <si>
    <t>Infraestrutura</t>
  </si>
  <si>
    <t>Serviço de suporte e atualização do software Oracle VM</t>
  </si>
  <si>
    <t>Contratação de suporte especializado Oracle em complementação ao contrato de apoio à sustentração de infraestrutura.</t>
  </si>
  <si>
    <t>TRF1</t>
  </si>
  <si>
    <t>SIM</t>
  </si>
  <si>
    <t>COINT</t>
  </si>
  <si>
    <t>GND3</t>
  </si>
  <si>
    <t>NUOPE</t>
  </si>
  <si>
    <t>MESES</t>
  </si>
  <si>
    <t>0010693-07.2018.4.01.8000</t>
  </si>
  <si>
    <t>Prover suporte especializado Oracle imprescindível à complementação do contrato de apoio à sustentação de infraestrutura.</t>
  </si>
  <si>
    <t xml:space="preserve">1. Assegurar efetividade dos serviços de TI para a Justiça Federal - 2. Aperfeiçoar a governança de TI na Justiça Federal Objetivo Estratégico  - 3. Assegurar a atuação sistêmica da TI na Justiça Federal
</t>
  </si>
  <si>
    <t>Serviço de suporte Microsoft Premier</t>
  </si>
  <si>
    <t>Contratação de suporte especializado Microsoft em complementação ao contrato de apoio à sustentração de infraestrutura.</t>
  </si>
  <si>
    <t>0010673-16.2018.4.01.8000</t>
  </si>
  <si>
    <t>Prover suporte especializado Microsoft imprescindível à complementação do contrato de apoio à sustentração de infraestrutura.</t>
  </si>
  <si>
    <t>Serviço de consultoria para o banco de dados PostgreSQL</t>
  </si>
  <si>
    <t>Contratação de suporte para o  ambiente do PJe  na JF da 1ª Região. Contratação de serviços de consultoria e suporte para softwares e aplicativos utilizados na JF da 1ª Região.Suportar a expansão da utilização dos sistemas de informação.</t>
  </si>
  <si>
    <t>_x000D_
0002859-16.2019.4.01.8000</t>
  </si>
  <si>
    <t>Prover os softwares necessários à administração dos bancos e dos modelos de dados da JF1.</t>
  </si>
  <si>
    <t>Sistemas</t>
  </si>
  <si>
    <t>Servico de apoio à Gestão de Desenvolvimento de Software</t>
  </si>
  <si>
    <t xml:space="preserve">Contratação de serviços gestão  das entregas realizadas pela fábrica de software , buscando a melhoria na prestação dos serviços da JF da 1ª Região. </t>
  </si>
  <si>
    <t>COSIS</t>
  </si>
  <si>
    <t xml:space="preserve">0023687-72.2015.4.01.8000
</t>
  </si>
  <si>
    <t>Prover serviço terceirizado de aferição da qualidade dos sistemas de informação desenvolvidos na JF1, contemplando licenças do software para aferição automática da qualidade do código fonte, imprescindívis à complementação do contrato de Fábrica de Softwares.</t>
  </si>
  <si>
    <t>Atendimento</t>
  </si>
  <si>
    <t>NÃO</t>
  </si>
  <si>
    <t>DIATU</t>
  </si>
  <si>
    <t>GND4</t>
  </si>
  <si>
    <t>UND</t>
  </si>
  <si>
    <t>Acesso local à Internet</t>
  </si>
  <si>
    <t>SEÇÃO</t>
  </si>
  <si>
    <t>NUTEC/SEINF</t>
  </si>
  <si>
    <t>Descentralizar às seccionais o acesso à internet para as seções e subseções judiciárias, provendo solução de segurança de acesso à internet (firewall) para as seções e subseções judiciárias</t>
  </si>
  <si>
    <t xml:space="preserve">1. Assegurar efetividade dos serviços de TI para a Justiça Federal
2. Aperfeiçoar a governança de TI na Justiça Federal (Objetivo Estratégico 
3. Assegurar a atuação sistêmica da TI na Justiça Federal
</t>
  </si>
  <si>
    <t>OBJETO</t>
  </si>
  <si>
    <t>FORNECEDOR</t>
  </si>
  <si>
    <t>CONTRATO</t>
  </si>
  <si>
    <t>FIM DA VIGÊNCIA</t>
  </si>
  <si>
    <t>INÍCIO DO PLANEJAMENTO PARA PRORROGAÇÃO</t>
  </si>
  <si>
    <t xml:space="preserve"> VALOR DO CONTRATO </t>
  </si>
  <si>
    <t>Serviço de comunicação de dados de longa distância (WAN) - Links TRF1, seções e subseções</t>
  </si>
  <si>
    <t>Comunicação de Dados</t>
  </si>
  <si>
    <t>Claro S.A</t>
  </si>
  <si>
    <t>36/2019</t>
  </si>
  <si>
    <t>ABRIL 2022</t>
  </si>
  <si>
    <t>JAN 2022</t>
  </si>
  <si>
    <t>021434-72.2019.4.01.8000</t>
  </si>
  <si>
    <t>DITEC</t>
  </si>
  <si>
    <t>Descentralizar às seccionais o serviço de comunicação de dados de longa distância (WAN) para interligação das subseções às seções judiciárias, provendo serviço de comunicação de dados de longa distância (WAN) para interligação das seções judiciárias ao TRF1.</t>
  </si>
  <si>
    <t>Serviço de comunicação de dados de longa distância (WAN) - Link do TRF1</t>
  </si>
  <si>
    <t>Serviço de acesso à internet do TRF1 (redundante)</t>
  </si>
  <si>
    <t>Acesso à Internet</t>
  </si>
  <si>
    <t>Brasil Digital Telecomunicações Ltda</t>
  </si>
  <si>
    <t xml:space="preserve">23/2016 </t>
  </si>
  <si>
    <t>JUN 2020</t>
  </si>
  <si>
    <t>ABR 2020</t>
  </si>
  <si>
    <t>0011793-65.2016.4.01.8000</t>
  </si>
  <si>
    <t xml:space="preserve">Prover serviço de acesso redundante à internet no TRF1. </t>
  </si>
  <si>
    <t>Serviço de acesso à internet do TRF1 (principal)</t>
  </si>
  <si>
    <t>Networld Provedor e Serv de Internet Ltda</t>
  </si>
  <si>
    <t>24/2016</t>
  </si>
  <si>
    <t xml:space="preserve">
0011795-35.2016.4.01.8000</t>
  </si>
  <si>
    <t>Kenta Informática Ltda</t>
  </si>
  <si>
    <t>19/2019</t>
  </si>
  <si>
    <t>MAIO 2020</t>
  </si>
  <si>
    <t>FEV 2020</t>
  </si>
  <si>
    <t xml:space="preserve">
0005962-70.2015.4.01.8000</t>
  </si>
  <si>
    <t>DISIJ</t>
  </si>
  <si>
    <t>Modernizar e expandir a solução de gravação audiovisual de sessões e audiências.</t>
  </si>
  <si>
    <t>Serviço de desenvolvimento de sistemas no modelo de Fábrica de Software (Ponto de Função)</t>
  </si>
  <si>
    <t>Fábrica de Software</t>
  </si>
  <si>
    <t>Engesoftware Tecnologia S.A.</t>
  </si>
  <si>
    <t>66/2016</t>
  </si>
  <si>
    <t>JUN 2021</t>
  </si>
  <si>
    <t>0027027-87.2016.4.01.8000</t>
  </si>
  <si>
    <t>Prover serviço terceirizado de aferição de métricas de serviços de desenvolvimento de sistemas</t>
  </si>
  <si>
    <t>Serviço de suporte e manutenção para os equipamentos de backup (tape library) Tribunal</t>
  </si>
  <si>
    <t>Suporte - Backup - TRF1</t>
  </si>
  <si>
    <t>UNITECH-RIO COMÉRCIO E SERVIÇOS LTDA</t>
  </si>
  <si>
    <t>0052/2018</t>
  </si>
  <si>
    <t>OUT 2020</t>
  </si>
  <si>
    <t xml:space="preserve">JUL 2020 </t>
  </si>
  <si>
    <t>0022097-55.2018.4.01.8000</t>
  </si>
  <si>
    <t>Atualizar solução de backup da JF1 em atendimento à PNITI-JF (Resolução CJF 355/2015) e contratar consultoria para rever as políticas de backup.</t>
  </si>
  <si>
    <t>Serviço de suporte e manutenção para os equipamentos de backup (tape library) - MG e DF</t>
  </si>
  <si>
    <t>Suporte - Backup - Seções</t>
  </si>
  <si>
    <t>LINK INFORMÁTICA EIRELI</t>
  </si>
  <si>
    <t>0053/2018</t>
  </si>
  <si>
    <t>0022098-40.2018.4.01.8000</t>
  </si>
  <si>
    <t>Serviço de suporte e manutenção para os equipamentos de backup (tape library) - demais  seções</t>
  </si>
  <si>
    <t>Serviço de suporte e atualização do software Oracle SGBD</t>
  </si>
  <si>
    <t>Suporte - Oracle</t>
  </si>
  <si>
    <t>Oracle do Brasil Sistemas Ltda</t>
  </si>
  <si>
    <t>24/2017</t>
  </si>
  <si>
    <t>0002977-60.2017.4.01.8000</t>
  </si>
  <si>
    <t>Serviço de suporte e atualização de licenças para o Portal Lumis do TRF1</t>
  </si>
  <si>
    <t>Suporte - Lumis</t>
  </si>
  <si>
    <t>Lumis EIP Tecnologia da Informação Ltda</t>
  </si>
  <si>
    <t>57/2016</t>
  </si>
  <si>
    <t>JAN 2020</t>
  </si>
  <si>
    <t>OUT 2019</t>
  </si>
  <si>
    <t>0003331-22.2016.4.01.8000</t>
  </si>
  <si>
    <t>DISAD</t>
  </si>
  <si>
    <t>Prover sustentação de sistemas de informação</t>
  </si>
  <si>
    <t>Serviço de medição, aferição e auditagem de contagens de pontos de função no desenvolvimento de sistemas</t>
  </si>
  <si>
    <t>Medição, aferição e auditagem - PF</t>
  </si>
  <si>
    <t>Abrantes Soluções LTDA</t>
  </si>
  <si>
    <t xml:space="preserve"> 0050/2018</t>
  </si>
  <si>
    <t>DEZ 2019</t>
  </si>
  <si>
    <t>0026565-96.2017.4.01.8000</t>
  </si>
  <si>
    <t>Serviço de comunicação de dados por meio da Infovia/Serpro para os prédios do TRF1 (Ed. Sede II, Ed. Nova Sede, Centrejufe e Adriana)</t>
  </si>
  <si>
    <t>Comunicação de Dados - Infovia/Serpro</t>
  </si>
  <si>
    <t>Infovia Serpro</t>
  </si>
  <si>
    <t>24/2018</t>
  </si>
  <si>
    <t>MAR 2020</t>
  </si>
  <si>
    <t>0014656-91.2016.4.01.8000</t>
  </si>
  <si>
    <t>Prover serviço de comunicação de dados metropolitano (MAN) para interligação dos edifícios anexos do TRF1, seções e subseções às suas respectivas sedes.</t>
  </si>
  <si>
    <t>Serviço de atendimento aos usuários de TI do TRF1</t>
  </si>
  <si>
    <t>Atendimento de Usuários</t>
  </si>
  <si>
    <t>Cimcorp Com e Serv de TI Ltda</t>
  </si>
  <si>
    <t>39/2017</t>
  </si>
  <si>
    <t>MAR 20520</t>
  </si>
  <si>
    <t>NOV 2019</t>
  </si>
  <si>
    <t>0016233-70.2017.4.01.8000</t>
  </si>
  <si>
    <t>Prover atendimento aos usuários de TI da JF1</t>
  </si>
  <si>
    <t>Serviço de apoio à sustentação da infraestrutura de TI</t>
  </si>
  <si>
    <t>Sustentação Infra</t>
  </si>
  <si>
    <t>eWave</t>
  </si>
  <si>
    <t>002/2019</t>
  </si>
  <si>
    <t>NIOV 2019</t>
  </si>
  <si>
    <t>0004577-48.2019.4.01.8000</t>
  </si>
  <si>
    <t>Prover sustentação da infraestrutura de TI</t>
  </si>
  <si>
    <t>Gestão</t>
  </si>
  <si>
    <t>Serviço de apoio à gestão de TI</t>
  </si>
  <si>
    <t>Apoio Gestão</t>
  </si>
  <si>
    <t>G4F Soluções Corporativas Ltda</t>
  </si>
  <si>
    <t>002/2018</t>
  </si>
  <si>
    <t>0026687-12.2017.4.01.8000</t>
  </si>
  <si>
    <t>NUGTI</t>
  </si>
  <si>
    <t>Prover governança e gestão de TI.</t>
  </si>
  <si>
    <t xml:space="preserve">
2. Aperfeiçoar a governança de TI na Justiça Federal (Objetivo Estratégico </t>
  </si>
  <si>
    <t>Serviço de suporte para a solução de antívirus.</t>
  </si>
  <si>
    <t>Antivírus</t>
  </si>
  <si>
    <t xml:space="preserve">ISH TECNOLOGIA </t>
  </si>
  <si>
    <t>ARP 0093/2018</t>
  </si>
  <si>
    <t>0023331-72.2018.4.01.8000</t>
  </si>
  <si>
    <t>MTGI</t>
  </si>
  <si>
    <t>Atualizar a solução de antivírus da JF1.</t>
  </si>
  <si>
    <t>Licenças Microsoft Officet Nuvem</t>
  </si>
  <si>
    <t>Office Nuvem</t>
  </si>
  <si>
    <t>BRASOFTWARE LTDA</t>
  </si>
  <si>
    <t>0137/2018</t>
  </si>
  <si>
    <t>DEZ 2020</t>
  </si>
  <si>
    <t>OUT2020</t>
  </si>
  <si>
    <t>0002610-07.2015.4.01.8000</t>
  </si>
  <si>
    <t>ANO</t>
  </si>
  <si>
    <t>Licenciar e garantir suporte aos sistemas operacionais,  softwares e aplicativos utilizados na JF1.</t>
  </si>
  <si>
    <t>SEÇÕES</t>
  </si>
  <si>
    <t xml:space="preserve">Suporte e manutenção para os equipamentos servidores da Justiça Federal da Primeira Região </t>
  </si>
  <si>
    <t xml:space="preserve">Serviço de suporte técnico com manutenção corretiva e fornecimento de peças e componentes para os equipamentos servidores da Justiça Federal da Primeira Região </t>
  </si>
  <si>
    <t xml:space="preserve"> UNITECH-RIO COMERCIO E SERVICOS LTDA</t>
  </si>
  <si>
    <t>020/2019</t>
  </si>
  <si>
    <t>_x000D_
0017470-42.2017.4.01.8000</t>
  </si>
  <si>
    <t xml:space="preserve"> ID: 47 - Licenciamento de software de auditoria para ambiente Microsoft para Servidores de Arquivo, Active Directory e Exchange.</t>
  </si>
  <si>
    <t>1. Assegurar efetividade dos serviços de TI para a Justiça Federal
2. Aperfeiçoar a governança de TI na Justiça Federal (Objetivo Estratégico 
3. Assegurar a atuação sistêmica da TI na Justiça Federal</t>
  </si>
  <si>
    <t>Suporte e manutenção para unidades de armazenamento de dados .</t>
  </si>
  <si>
    <t>Serviço de suporte e manutenção para unidades de armazenamento de dados (storages) das seções (Fonte 181 - Convênio Nacional - BB)</t>
  </si>
  <si>
    <t>025/2019</t>
  </si>
  <si>
    <t xml:space="preserve">JUL 2021 </t>
  </si>
  <si>
    <t>MAR 2021</t>
  </si>
  <si>
    <t>_x000D_
0019696-20.2017.4.01.8000</t>
  </si>
  <si>
    <t>Licenciamento de software de auditoria para ambiente microsoft.</t>
  </si>
  <si>
    <t>Licenciamento de software de auditoria para ambiente microsoft para servidores de arquivo, active directory e exchange, no âmbito da Justiça federal da 1ª Região.</t>
  </si>
  <si>
    <t xml:space="preserve"> INFOSEC TECNOLOGIA DA INFORMAÇÃO LTDA</t>
  </si>
  <si>
    <t>038/2018</t>
  </si>
  <si>
    <t>0015085-92.2015.4.01.8000</t>
  </si>
  <si>
    <t>Rede MAN</t>
  </si>
  <si>
    <t>Interligação de Dados Obra TRF/Base Opercional/DPF - Rede  Metropolitana MAN</t>
  </si>
  <si>
    <t xml:space="preserve"> CLICK NET BRASIL TELECOMUNICACAO LTDA-ME.</t>
  </si>
  <si>
    <t>35/2019</t>
  </si>
  <si>
    <t>MAIO 2022</t>
  </si>
  <si>
    <t>MAR 2022</t>
  </si>
  <si>
    <t>0021436-42.2019.4.01.8000</t>
  </si>
  <si>
    <t>TOTAL</t>
  </si>
  <si>
    <t>UNIDADE RESPONSÁVEL DA TI</t>
  </si>
  <si>
    <t>Unidade Robótica de Backup -TRF1</t>
  </si>
  <si>
    <t xml:space="preserve">Substituição da unidade atual, obsoleta tecnologicamente e com número insuficiente de drivers frente à demanda.Pré-requisito para o projeto de substituição da solução de backup.
</t>
  </si>
  <si>
    <t>0011986-80.2016.4.01.8000</t>
  </si>
  <si>
    <t>Unidade Robótica de Backup - SJMG/BA</t>
  </si>
  <si>
    <t>SJMG/SJBA</t>
  </si>
  <si>
    <t>Unidade Robótica de Backup -SJGO/SJDF/SJMA/SJMT/SJPA/SJPI</t>
  </si>
  <si>
    <t>SJGO/SJDF/SJMA/SJMT/SJPA/SJPI</t>
  </si>
  <si>
    <t xml:space="preserve">Unidade Robótica de Backup - SJAC/SJAM/SJAP/SJRO/SJRR/SJTO
</t>
  </si>
  <si>
    <t>SJAC/SJAM/SJAP/SJRO/SJRR/SJTO</t>
  </si>
  <si>
    <t xml:space="preserve">Switch de rede - Distribuição </t>
  </si>
  <si>
    <t xml:space="preserve">Substituição dos equipamentos de 8 seccionais, alinhado aos projetos acima.Os equipamentos atuais já se encontram sem garantia e com capacidade de portas de acesso praticamente esgotada. Já se encontram no status end-of-support¹ do fabricante, podendo inviabilizar os processos de substituição de equipamentos que requerem certa quantidade de portas no decorrer do processo de migração. Valor prevê 2 equipamentos redundantes por seccional.¹End-of-support – o fabricante não presta suporte nem garante o fornecimento de peças de reposição dos equipamentos.
</t>
  </si>
  <si>
    <t>0007674-27.2017.4.01.8000</t>
  </si>
  <si>
    <t xml:space="preserve">Substituição dos equipamentos de 8 seccionais, alinhado aos projetos acima. Os equipamentos atuais já se encontram sem garantia e com capacidade de portas de acesso praticamente esgotada. Já se encontram no status end-of-support¹ do fabricante, podendo inviabilizar os processos de substituição de equipamentos que requerem certa quantidade de portas no decorrer do processo de migração. Valor prevê 2 equipamentos redundantes por seccional. ¹End-of-support – o fabricante não presta suporte nem garante o fornecimento de peças de reposição dos equipamentos.
</t>
  </si>
  <si>
    <t xml:space="preserve">Switch de rede - Core  TRF1
</t>
  </si>
  <si>
    <t xml:space="preserve">Substituição dos Switches de Fibra que atendem à rede de backup do TRF1, sem garantia.  Propiciar extensão da rede de dados entre o TRF1 e a SJDF, com replicação dos dados dos sistemas digitais para Storage remoto, como proteção de dados, uma vez que a solução tradicional de backup para os volumes de dados envolvidos, sobretudo do Pje, demora aproximadamente 20 horas para conclusão.
</t>
  </si>
  <si>
    <t>Switch de rede - Core  TRF1</t>
  </si>
  <si>
    <t xml:space="preserve">Substituição dos Switches de Fibra que atendem à rede de backup do TRF1, sem garantia. Propiciar extensão da rede de dados entre o TRF1 e a SJDF, com replicação dos dados dos sistemas digitais para Storage remoto, como proteção de dados, uma vez que a solução tradicional de backup para os volumes de dados envolvidos, sobretudo do Pje, demora aproximadamente 20 horas para conclusão.
</t>
  </si>
  <si>
    <t xml:space="preserve">Switch Fiber Channel-TRF1
</t>
  </si>
  <si>
    <t>0013522-58.2018.4.01.8000</t>
  </si>
  <si>
    <t xml:space="preserve">Switch Fiber Channel - SJMG e SJDF
</t>
  </si>
  <si>
    <t xml:space="preserve">Substituição dos Switches de Fibra que atendem à rede de dados da SJMG, já sem garantia. Substituição dos Switches de Fibra que atendem à rede de dados da SJDF, sem garantia. Propiciar extensão da rede de dados entre o TRF1 e a SJDF, com replicação dos dados dos sistemas digitais para Storage remoto, como proteção de dados, uma vez que a solução tradicional de backup para os volumes de dados envolvidos, sobretudo do Pje, demora aproximadamente 20 horas para conclusão. 
</t>
  </si>
  <si>
    <t xml:space="preserve">SJMG e SJDF
</t>
  </si>
  <si>
    <t>Equipamento microcomputador tipo III para o TRF1</t>
  </si>
  <si>
    <t>Aquisição de  microcomputador alta performance parao Nugob</t>
  </si>
  <si>
    <t>NUGOB</t>
  </si>
  <si>
    <t>0004304-69.2019.4.01.8000</t>
  </si>
  <si>
    <t xml:space="preserve">Solução de transmissão ao vivo </t>
  </si>
  <si>
    <t>Aquisição de licenças</t>
  </si>
  <si>
    <t>ASCOM</t>
  </si>
  <si>
    <t>0021613-74.2017.4.01.8000</t>
  </si>
  <si>
    <t>Aquisição de placas</t>
  </si>
  <si>
    <t>Aquisição de Impressoras Laser</t>
  </si>
  <si>
    <t>Aquisição de Impressoras Laser para o TRF1 para  substituir equipamentos fora de garantia.</t>
  </si>
  <si>
    <t>SECIN</t>
  </si>
  <si>
    <t>0005469-54.2019.4.01.8000</t>
  </si>
  <si>
    <t>Aquisição de Impressoras Laser para o Seccionais  para  substituir equipamentos fora de garantia.</t>
  </si>
  <si>
    <t>seção</t>
  </si>
  <si>
    <t>Impressora Multifuncional</t>
  </si>
  <si>
    <t>Aquisição de Impressoras Multifuncional para o TRF1 para  substituir equipamentos fora de garantia.</t>
  </si>
  <si>
    <t>Aquisição de Impressoras Multifuncional  para o Seccionais  para  substituir equipamentos fora de garantia.</t>
  </si>
  <si>
    <t>Software de Gerenciamento</t>
  </si>
  <si>
    <t>Aquisição de Software de gerenciamento, monitoramento e bilhetagem para impressoras e multifuncionais instaladas no TRF1</t>
  </si>
  <si>
    <t>Aquisição de Software de gerenciamento, monitoramento e bilhetagem para impressoras e multifuncionais instaladas na JF1</t>
  </si>
  <si>
    <t>Aquisição de suporte e atualizações de software para a ferramenta IBM Control Desk</t>
  </si>
  <si>
    <t>Essa demanda de aquisição de suporte e atualizações de software para a ferramenta IBM Control Desk visa atender às necessidades de manutenção e evolução da ferramenta, tendo em vista que o TRF1 a utiliza para fornecer a todos os seus usuários internos e externos suporte técnico de TI. Recentemente, o eSosTI ampliou o rol de grupos solucionadores, que até hoje estava restrito às áreas de TI, contemplando outras áreas da administração como Diest e Nupae. Nesse sentido, outras áreas deverão centralizar seus atendimentos por essa solução, como por exemplo a inclusão dos serviços do Siate e assim haverá uma necessidade maior de licenças para uso desses grupos solucionadores, visto que a simples utilização de abertura e acompanhamento dos chamados, não gera necessidade de novas licenças. O suporte e as atualizações de software permitirão a evolução do sistema eSosTI, melhorando o atendimento de todos os usuários e permitirá resposta mais rápida a falhas no sistema, além de possibilitar a expansão de uso da solução para outras áreas do Tribunal.</t>
  </si>
  <si>
    <t>Recurso reservado para as Seccionais que ainda não contrataram a internet (RO, DF e RR)</t>
  </si>
  <si>
    <t>Solução de controle de videoconferências</t>
  </si>
  <si>
    <t>COTAQ</t>
  </si>
  <si>
    <t xml:space="preserve">  
Solução de gerenciamento de videoconferências
(MCU / Gravadora / Firewall Transverso e Gerenciamento)</t>
  </si>
  <si>
    <t>Software para videoconferência em dispositivos móveis e desktops</t>
  </si>
  <si>
    <t>Treinamento</t>
  </si>
  <si>
    <t>Serviços de instalação</t>
  </si>
  <si>
    <t>Serviços de Operação Assistida</t>
  </si>
  <si>
    <t>Sotware para Edição de áudio e vídeo  com a finalidade de atender as demandas do gabinetes que, frequentemente, solicitam  gravações de determinados processos.</t>
  </si>
  <si>
    <t>Sotware para Edição de áudio e vídeo</t>
  </si>
  <si>
    <t>DIOPE</t>
  </si>
  <si>
    <t>Operação assisitida para ambiente microsoft.</t>
  </si>
  <si>
    <t>Serviço de Suporte para A10</t>
  </si>
  <si>
    <t>Serviço de acesso móvel à internet 4G para o TRF1</t>
  </si>
  <si>
    <t>4G</t>
  </si>
  <si>
    <t xml:space="preserve">Prover serviço de comunicação de dados móvel para notebooks </t>
  </si>
  <si>
    <t>AI-100</t>
  </si>
  <si>
    <t>MTGI-100</t>
  </si>
  <si>
    <t>Software de pesquisa eletrônica e aquisição de mais uma licença</t>
  </si>
  <si>
    <t>SECGE</t>
  </si>
  <si>
    <t xml:space="preserve">Reserva </t>
  </si>
  <si>
    <t>0002859-16.2019.4.01.8000</t>
  </si>
  <si>
    <t>coint</t>
  </si>
  <si>
    <t xml:space="preserve">Serviço de suporte e atualização de licenças da solução de gravação de áudio e vídeo das audiências </t>
  </si>
  <si>
    <t>1º grau</t>
  </si>
  <si>
    <t>TECNISYS INFORMATICA E ASSESSORIA EMPRESARIAL LTDA.</t>
  </si>
  <si>
    <t>Contratação de subscrição de licenças, com suporte técnico e manutenção de hardware e software para solução de firewall da fabricante Check Point, para atender às necessidades do TRF1 e SJMG.</t>
  </si>
  <si>
    <t>Contratação de subscrição de licenças, com suporte técnico e manutenção de hardware e software para solução de firewall da fabricante Check Point, para atender às necessidades do TRF1 e SJMG. Garantir a continuidade das funcionalidades de segurança da informação exercidas pelo firewall do TRF1 e SJMG,  escopo de fornecimento do contrato nº 72/2014.</t>
  </si>
  <si>
    <t>35
103</t>
  </si>
  <si>
    <t xml:space="preserve"> Prover solução de segurança de acesso à internet (firewall) para o TRF1
Prover segurança da informação|</t>
  </si>
  <si>
    <t xml:space="preserve">ID 1. Assegurar efetividade dos serviços de TI para a Justiça Federal
</t>
  </si>
  <si>
    <t>ID 1. Assegurar efetividade dos serviços de TI para a Justiça Federal</t>
  </si>
  <si>
    <t>Solução de transmissão ao vivo</t>
  </si>
  <si>
    <t>Solução de transmissão ao vivo para Ascom</t>
  </si>
  <si>
    <t>Ilhas de edição</t>
  </si>
  <si>
    <t xml:space="preserve"> Aquisição de microcomputadores com configurações superiores, a fim de possibilitar a edição de vídeo.</t>
  </si>
  <si>
    <t>Licenças Adobe Acrobat Professional DC CCE ETLA por 36 meses</t>
  </si>
  <si>
    <t>SJGO</t>
  </si>
  <si>
    <t>NUTEC-GO</t>
  </si>
</sst>
</file>

<file path=xl/styles.xml><?xml version="1.0" encoding="utf-8"?>
<styleSheet xmlns="http://schemas.openxmlformats.org/spreadsheetml/2006/main">
  <numFmts count="10">
    <numFmt numFmtId="44" formatCode="_-&quot;R$&quot;* #,##0.00_-;\-&quot;R$&quot;* #,##0.00_-;_-&quot;R$&quot;* &quot;-&quot;??_-;_-@_-"/>
    <numFmt numFmtId="43" formatCode="_-* #,##0.00_-;\-* #,##0.00_-;_-* &quot;-&quot;??_-;_-@_-"/>
    <numFmt numFmtId="164" formatCode="#,##0.00\ ;[Red]\(#,##0.00\)"/>
    <numFmt numFmtId="165" formatCode="* #,##0.00\ ;\-* #,##0.00\ ;* \-#\ ;@\ "/>
    <numFmt numFmtId="166" formatCode="&quot;R$ &quot;#,##0.00;[Red]&quot;-R$ &quot;#,##0.00"/>
    <numFmt numFmtId="167" formatCode="#,##0.00;[Red]#,##0.00"/>
    <numFmt numFmtId="168" formatCode="&quot;R$&quot;\ #,##0.00"/>
    <numFmt numFmtId="169" formatCode="&quot;R$&quot;\ #,##0.00;[Red]&quot;R$&quot;\ #,##0.00"/>
    <numFmt numFmtId="170" formatCode="&quot;R$&quot;#,##0.00"/>
    <numFmt numFmtId="171" formatCode="&quot;R$&quot;#,##0.00;[Red]&quot;R$&quot;#,##0.00"/>
  </numFmts>
  <fonts count="39">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4"/>
      <name val="Arial"/>
      <family val="2"/>
      <charset val="1"/>
    </font>
    <font>
      <b/>
      <sz val="10"/>
      <name val="Calibri"/>
      <family val="2"/>
      <charset val="1"/>
    </font>
    <font>
      <b/>
      <sz val="12"/>
      <name val="Arial"/>
      <family val="2"/>
      <charset val="1"/>
    </font>
    <font>
      <sz val="9"/>
      <name val="Arial"/>
      <family val="2"/>
      <charset val="1"/>
    </font>
    <font>
      <sz val="10"/>
      <name val="Arial"/>
      <family val="2"/>
    </font>
    <font>
      <sz val="10"/>
      <name val="Arial"/>
      <family val="2"/>
    </font>
    <font>
      <sz val="12"/>
      <name val="Arial"/>
      <family val="2"/>
    </font>
    <font>
      <sz val="11"/>
      <color rgb="FF006100"/>
      <name val="Calibri"/>
      <family val="2"/>
      <scheme val="minor"/>
    </font>
    <font>
      <b/>
      <sz val="18"/>
      <name val="Calibri"/>
      <family val="2"/>
      <scheme val="minor"/>
    </font>
    <font>
      <b/>
      <sz val="10"/>
      <name val="Calibri"/>
      <family val="2"/>
      <scheme val="minor"/>
    </font>
    <font>
      <sz val="10"/>
      <name val="Calibri"/>
      <family val="2"/>
      <scheme val="minor"/>
    </font>
    <font>
      <sz val="10"/>
      <name val="Calibri"/>
      <family val="2"/>
      <charset val="1"/>
    </font>
    <font>
      <b/>
      <sz val="12"/>
      <name val="Calibri"/>
      <family val="2"/>
      <scheme val="minor"/>
    </font>
    <font>
      <b/>
      <sz val="14"/>
      <name val="Calibri"/>
      <family val="2"/>
      <scheme val="minor"/>
    </font>
    <font>
      <sz val="11"/>
      <color rgb="FF9C6500"/>
      <name val="Calibri"/>
      <family val="2"/>
      <scheme val="minor"/>
    </font>
    <font>
      <sz val="10"/>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rgb="FF7F7F7F"/>
      <name val="Calibri"/>
      <family val="2"/>
      <scheme val="minor"/>
    </font>
    <font>
      <b/>
      <sz val="10"/>
      <name val="Arial"/>
      <family val="2"/>
    </font>
    <font>
      <b/>
      <sz val="10"/>
      <name val="Arial"/>
      <charset val="1"/>
    </font>
    <font>
      <sz val="9"/>
      <color indexed="81"/>
      <name val="Tahoma"/>
      <charset val="1"/>
    </font>
    <font>
      <b/>
      <sz val="9"/>
      <color indexed="81"/>
      <name val="Tahoma"/>
      <charset val="1"/>
    </font>
  </fonts>
  <fills count="44">
    <fill>
      <patternFill patternType="none"/>
    </fill>
    <fill>
      <patternFill patternType="gray125"/>
    </fill>
    <fill>
      <patternFill patternType="solid">
        <fgColor rgb="FFD9D9D9"/>
        <bgColor rgb="FFC5E0B4"/>
      </patternFill>
    </fill>
    <fill>
      <patternFill patternType="solid">
        <fgColor rgb="FFF4B183"/>
        <bgColor rgb="FFFF99CC"/>
      </patternFill>
    </fill>
    <fill>
      <patternFill patternType="solid">
        <fgColor rgb="FFC5E0B4"/>
        <bgColor rgb="FFD9D9D9"/>
      </patternFill>
    </fill>
    <fill>
      <patternFill patternType="solid">
        <fgColor rgb="FFFBE5D6"/>
        <bgColor rgb="FFE2F0D9"/>
      </patternFill>
    </fill>
    <fill>
      <patternFill patternType="solid">
        <fgColor rgb="FFE2F0D9"/>
        <bgColor rgb="FFFBE5D6"/>
      </patternFill>
    </fill>
    <fill>
      <patternFill patternType="solid">
        <fgColor rgb="FFFFFF00"/>
        <bgColor rgb="FFFFFF00"/>
      </patternFill>
    </fill>
    <fill>
      <patternFill patternType="solid">
        <fgColor rgb="FFC6EFCE"/>
      </patternFill>
    </fill>
    <fill>
      <patternFill patternType="solid">
        <fgColor theme="0" tint="-4.9989318521683403E-2"/>
        <bgColor rgb="FF9999FF"/>
      </patternFill>
    </fill>
    <fill>
      <patternFill patternType="solid">
        <fgColor theme="0" tint="-4.9989318521683403E-2"/>
        <bgColor rgb="FFC5E0B4"/>
      </patternFill>
    </fill>
    <fill>
      <patternFill patternType="solid">
        <fgColor theme="0" tint="-4.9989318521683403E-2"/>
        <bgColor indexed="64"/>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5">
    <xf numFmtId="0" fontId="0" fillId="0" borderId="0"/>
    <xf numFmtId="165" fontId="4" fillId="0" borderId="0"/>
    <xf numFmtId="0" fontId="10" fillId="0" borderId="0"/>
    <xf numFmtId="0" fontId="12" fillId="8" borderId="0" applyNumberFormat="0" applyBorder="0" applyAlignment="0" applyProtection="0"/>
    <xf numFmtId="0" fontId="19" fillId="12" borderId="0" applyNumberFormat="0" applyBorder="0" applyAlignment="0" applyProtection="0"/>
    <xf numFmtId="0" fontId="10" fillId="13" borderId="6" applyNumberFormat="0" applyFont="0" applyAlignment="0" applyProtection="0"/>
    <xf numFmtId="0" fontId="3" fillId="0" borderId="0"/>
    <xf numFmtId="0" fontId="21" fillId="0" borderId="0" applyNumberFormat="0" applyFill="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17" borderId="18" applyNumberFormat="0" applyAlignment="0" applyProtection="0"/>
    <xf numFmtId="0" fontId="27" fillId="18" borderId="19" applyNumberFormat="0" applyAlignment="0" applyProtection="0"/>
    <xf numFmtId="0" fontId="28" fillId="18" borderId="18" applyNumberFormat="0" applyAlignment="0" applyProtection="0"/>
    <xf numFmtId="0" fontId="29" fillId="0" borderId="20" applyNumberFormat="0" applyFill="0" applyAlignment="0" applyProtection="0"/>
    <xf numFmtId="0" fontId="30" fillId="19" borderId="21" applyNumberForma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9" fillId="0" borderId="0"/>
    <xf numFmtId="44" fontId="9" fillId="0" borderId="0" applyFont="0" applyFill="0" applyBorder="0" applyAlignment="0" applyProtection="0"/>
    <xf numFmtId="0" fontId="2" fillId="0" borderId="0"/>
    <xf numFmtId="0" fontId="2" fillId="13" borderId="6" applyNumberFormat="0" applyFont="0" applyAlignment="0" applyProtection="0"/>
    <xf numFmtId="0" fontId="34" fillId="0" borderId="0" applyNumberFormat="0" applyFill="0" applyBorder="0" applyAlignment="0" applyProtection="0"/>
    <xf numFmtId="0" fontId="9" fillId="13" borderId="6"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3" borderId="6" applyNumberFormat="0" applyFont="0" applyAlignment="0" applyProtection="0"/>
    <xf numFmtId="43" fontId="1" fillId="0" borderId="0" applyFont="0" applyFill="0" applyBorder="0" applyAlignment="0" applyProtection="0"/>
  </cellStyleXfs>
  <cellXfs count="194">
    <xf numFmtId="0" fontId="0" fillId="0" borderId="0" xfId="0"/>
    <xf numFmtId="0" fontId="10" fillId="0" borderId="0" xfId="2"/>
    <xf numFmtId="164" fontId="0" fillId="0" borderId="0" xfId="2" applyNumberFormat="1" applyFont="1"/>
    <xf numFmtId="0" fontId="10" fillId="7" borderId="0" xfId="2" applyFill="1"/>
    <xf numFmtId="0" fontId="11" fillId="0" borderId="0" xfId="2" applyFont="1"/>
    <xf numFmtId="0" fontId="11" fillId="0" borderId="0" xfId="0" applyFont="1"/>
    <xf numFmtId="167" fontId="11" fillId="0" borderId="0" xfId="2" applyNumberFormat="1" applyFont="1"/>
    <xf numFmtId="166" fontId="11" fillId="0" borderId="0" xfId="2" applyNumberFormat="1" applyFont="1"/>
    <xf numFmtId="168" fontId="11" fillId="0" borderId="0" xfId="2" applyNumberFormat="1" applyFont="1"/>
    <xf numFmtId="4" fontId="10" fillId="0" borderId="0" xfId="2" applyNumberFormat="1"/>
    <xf numFmtId="3" fontId="10" fillId="0" borderId="0" xfId="2" applyNumberFormat="1"/>
    <xf numFmtId="0" fontId="5" fillId="0" borderId="0" xfId="2" applyFont="1" applyBorder="1" applyAlignment="1">
      <alignment horizontal="center"/>
    </xf>
    <xf numFmtId="0" fontId="14" fillId="9" borderId="2" xfId="2" applyFont="1" applyFill="1" applyBorder="1" applyAlignment="1">
      <alignment horizontal="center" vertical="center" wrapText="1"/>
    </xf>
    <xf numFmtId="164" fontId="14" fillId="9" borderId="2" xfId="2" applyNumberFormat="1" applyFont="1" applyFill="1" applyBorder="1" applyAlignment="1">
      <alignment horizontal="center" vertical="center" wrapText="1"/>
    </xf>
    <xf numFmtId="0" fontId="15" fillId="0" borderId="0" xfId="2" applyFont="1"/>
    <xf numFmtId="166" fontId="17" fillId="10" borderId="3" xfId="2" applyNumberFormat="1" applyFont="1" applyFill="1" applyBorder="1" applyAlignment="1">
      <alignment vertical="center"/>
    </xf>
    <xf numFmtId="166" fontId="17" fillId="10" borderId="7" xfId="2" applyNumberFormat="1" applyFont="1" applyFill="1" applyBorder="1" applyAlignment="1">
      <alignment vertical="center"/>
    </xf>
    <xf numFmtId="17" fontId="16" fillId="14" borderId="1" xfId="2" applyNumberFormat="1" applyFont="1" applyFill="1" applyBorder="1" applyAlignment="1" applyProtection="1">
      <alignment horizontal="center" vertical="center"/>
    </xf>
    <xf numFmtId="0" fontId="15" fillId="14" borderId="3" xfId="2" applyFont="1" applyFill="1" applyBorder="1" applyAlignment="1">
      <alignment horizontal="left" vertical="center"/>
    </xf>
    <xf numFmtId="169" fontId="15" fillId="14" borderId="3" xfId="2" applyNumberFormat="1" applyFont="1" applyFill="1" applyBorder="1" applyAlignment="1">
      <alignment vertical="center"/>
    </xf>
    <xf numFmtId="0" fontId="6" fillId="13" borderId="6" xfId="5" applyFont="1" applyAlignment="1" applyProtection="1">
      <alignment horizontal="center" vertical="center"/>
    </xf>
    <xf numFmtId="0" fontId="16" fillId="13" borderId="6" xfId="5" applyFont="1" applyAlignment="1" applyProtection="1">
      <alignment horizontal="center" vertical="center"/>
    </xf>
    <xf numFmtId="0" fontId="16" fillId="13" borderId="6" xfId="5" applyFont="1" applyAlignment="1" applyProtection="1">
      <alignment horizontal="justify" vertical="center" wrapText="1"/>
    </xf>
    <xf numFmtId="0" fontId="20" fillId="8" borderId="1" xfId="3" applyFont="1" applyBorder="1" applyAlignment="1" applyProtection="1">
      <alignment horizontal="justify" vertical="center" wrapText="1"/>
    </xf>
    <xf numFmtId="0" fontId="6" fillId="10" borderId="4" xfId="2" applyFont="1" applyFill="1" applyBorder="1" applyAlignment="1" applyProtection="1">
      <alignment horizontal="center" vertical="center"/>
    </xf>
    <xf numFmtId="170" fontId="11" fillId="0" borderId="0" xfId="2" applyNumberFormat="1" applyFont="1"/>
    <xf numFmtId="166" fontId="14" fillId="10" borderId="3" xfId="2" applyNumberFormat="1" applyFont="1" applyFill="1" applyBorder="1" applyAlignment="1">
      <alignment horizontal="center" vertical="center"/>
    </xf>
    <xf numFmtId="0" fontId="16" fillId="13" borderId="6" xfId="5" applyFont="1" applyAlignment="1" applyProtection="1">
      <alignment horizontal="center" vertical="center" wrapText="1"/>
    </xf>
    <xf numFmtId="166" fontId="17" fillId="0" borderId="5" xfId="44" applyNumberFormat="1" applyFont="1" applyFill="1" applyBorder="1" applyAlignment="1">
      <alignment vertical="center"/>
    </xf>
    <xf numFmtId="0" fontId="14" fillId="0" borderId="14" xfId="0" applyFont="1" applyFill="1" applyBorder="1" applyAlignment="1">
      <alignment vertical="center"/>
    </xf>
    <xf numFmtId="0" fontId="14" fillId="0" borderId="24" xfId="0" applyFont="1" applyFill="1" applyBorder="1" applyAlignment="1">
      <alignment vertical="center"/>
    </xf>
    <xf numFmtId="0" fontId="0" fillId="0" borderId="0" xfId="0" applyAlignment="1">
      <alignment wrapText="1"/>
    </xf>
    <xf numFmtId="0" fontId="14" fillId="0" borderId="23" xfId="0" applyFont="1" applyFill="1" applyBorder="1" applyAlignment="1">
      <alignment vertical="center"/>
    </xf>
    <xf numFmtId="0" fontId="0" fillId="0" borderId="0" xfId="0"/>
    <xf numFmtId="0" fontId="15" fillId="0" borderId="5" xfId="44" applyFont="1" applyFill="1" applyBorder="1" applyAlignment="1" applyProtection="1">
      <alignment horizontal="justify" vertical="center" wrapText="1"/>
    </xf>
    <xf numFmtId="0" fontId="15" fillId="0" borderId="5" xfId="44" applyFont="1" applyFill="1" applyBorder="1" applyAlignment="1" applyProtection="1">
      <alignment horizontal="center" vertical="center" wrapText="1"/>
    </xf>
    <xf numFmtId="0" fontId="15" fillId="0" borderId="5" xfId="44" applyFont="1" applyFill="1" applyBorder="1" applyAlignment="1" applyProtection="1">
      <alignment horizontal="center" vertical="center"/>
    </xf>
    <xf numFmtId="0" fontId="15" fillId="0" borderId="5" xfId="44" applyFont="1" applyFill="1" applyBorder="1" applyAlignment="1">
      <alignment horizontal="center" vertical="center"/>
    </xf>
    <xf numFmtId="0" fontId="15" fillId="0" borderId="5" xfId="4" applyFont="1" applyFill="1" applyBorder="1" applyAlignment="1" applyProtection="1">
      <alignment vertical="center" wrapText="1"/>
    </xf>
    <xf numFmtId="0" fontId="15" fillId="0" borderId="5" xfId="4" applyFont="1" applyFill="1" applyBorder="1" applyAlignment="1" applyProtection="1">
      <alignment horizontal="center" vertical="center" wrapText="1"/>
    </xf>
    <xf numFmtId="0" fontId="15" fillId="0" borderId="5" xfId="4" applyFont="1" applyFill="1" applyBorder="1" applyAlignment="1">
      <alignment horizontal="center" vertical="center" wrapText="1"/>
    </xf>
    <xf numFmtId="166" fontId="15" fillId="0" borderId="5" xfId="4" applyNumberFormat="1" applyFont="1" applyFill="1" applyBorder="1" applyAlignment="1" applyProtection="1">
      <alignment horizontal="center" vertical="center" wrapText="1"/>
    </xf>
    <xf numFmtId="166" fontId="15" fillId="0" borderId="5" xfId="4" applyNumberFormat="1" applyFont="1" applyFill="1" applyBorder="1" applyAlignment="1" applyProtection="1">
      <alignment horizontal="center" vertical="center"/>
    </xf>
    <xf numFmtId="0" fontId="15" fillId="0" borderId="5" xfId="4" applyFont="1" applyFill="1" applyBorder="1" applyAlignment="1" applyProtection="1">
      <alignment horizontal="justify" vertical="center" wrapText="1"/>
    </xf>
    <xf numFmtId="0" fontId="15" fillId="0" borderId="5" xfId="44" applyFont="1" applyFill="1" applyBorder="1" applyAlignment="1" applyProtection="1">
      <alignment vertical="center" wrapText="1"/>
    </xf>
    <xf numFmtId="166" fontId="16" fillId="0" borderId="5" xfId="44" applyNumberFormat="1" applyFont="1" applyFill="1" applyBorder="1" applyAlignment="1" applyProtection="1">
      <alignment horizontal="center" vertical="center"/>
    </xf>
    <xf numFmtId="0" fontId="15" fillId="0" borderId="5" xfId="44" applyFont="1" applyFill="1" applyBorder="1" applyAlignment="1">
      <alignment vertical="center" wrapText="1"/>
    </xf>
    <xf numFmtId="0" fontId="16" fillId="0" borderId="5" xfId="44" applyFont="1" applyFill="1" applyBorder="1" applyAlignment="1" applyProtection="1">
      <alignment horizontal="center" vertical="center"/>
    </xf>
    <xf numFmtId="0" fontId="15" fillId="0" borderId="5" xfId="12" applyFont="1" applyFill="1" applyBorder="1" applyAlignment="1" applyProtection="1">
      <alignment horizontal="center" vertical="center" wrapText="1"/>
    </xf>
    <xf numFmtId="0" fontId="15" fillId="0" borderId="5" xfId="12" applyFont="1" applyFill="1" applyBorder="1" applyAlignment="1">
      <alignment horizontal="center" vertical="center" wrapText="1"/>
    </xf>
    <xf numFmtId="166" fontId="15" fillId="0" borderId="5" xfId="12" applyNumberFormat="1" applyFont="1" applyFill="1" applyBorder="1" applyAlignment="1" applyProtection="1">
      <alignment horizontal="center" vertical="center" wrapText="1"/>
    </xf>
    <xf numFmtId="166" fontId="15" fillId="0" borderId="5" xfId="12" applyNumberFormat="1" applyFont="1" applyFill="1" applyBorder="1" applyAlignment="1" applyProtection="1">
      <alignment horizontal="center" vertical="center"/>
    </xf>
    <xf numFmtId="0" fontId="7" fillId="0" borderId="0" xfId="44" applyFont="1" applyFill="1" applyBorder="1" applyAlignment="1">
      <alignment horizontal="center" vertical="center"/>
    </xf>
    <xf numFmtId="166" fontId="11" fillId="0" borderId="0" xfId="44" applyNumberFormat="1" applyFont="1" applyFill="1" applyAlignment="1">
      <alignment vertical="center"/>
    </xf>
    <xf numFmtId="0" fontId="6" fillId="0" borderId="5" xfId="44" applyFont="1" applyFill="1" applyBorder="1" applyAlignment="1" applyProtection="1">
      <alignment horizontal="center" vertical="center" wrapText="1"/>
    </xf>
    <xf numFmtId="0" fontId="6" fillId="13" borderId="6" xfId="5" applyFont="1" applyAlignment="1" applyProtection="1">
      <alignment horizontal="center" vertical="center" wrapText="1"/>
    </xf>
    <xf numFmtId="0" fontId="15" fillId="0" borderId="25" xfId="2" applyFont="1" applyBorder="1" applyAlignment="1">
      <alignment horizontal="center" vertical="center"/>
    </xf>
    <xf numFmtId="166" fontId="15" fillId="0" borderId="25" xfId="2" applyNumberFormat="1" applyFont="1" applyFill="1" applyBorder="1" applyAlignment="1" applyProtection="1">
      <alignment horizontal="center" vertical="center"/>
    </xf>
    <xf numFmtId="0" fontId="15" fillId="0" borderId="25" xfId="2" applyFont="1" applyFill="1" applyBorder="1" applyAlignment="1" applyProtection="1">
      <alignment horizontal="justify" vertical="center" wrapText="1"/>
    </xf>
    <xf numFmtId="0" fontId="15" fillId="0" borderId="25" xfId="2" applyFont="1" applyFill="1" applyBorder="1" applyAlignment="1" applyProtection="1">
      <alignment horizontal="center" vertical="center" wrapText="1"/>
    </xf>
    <xf numFmtId="0" fontId="15" fillId="0" borderId="25" xfId="2" applyFont="1" applyFill="1" applyBorder="1" applyAlignment="1" applyProtection="1">
      <alignment horizontal="center" vertical="center"/>
    </xf>
    <xf numFmtId="0" fontId="15" fillId="0" borderId="25" xfId="2" applyFont="1" applyBorder="1" applyAlignment="1" applyProtection="1">
      <alignment horizontal="center" vertical="center"/>
    </xf>
    <xf numFmtId="0" fontId="15" fillId="5" borderId="25" xfId="2" applyFont="1" applyFill="1" applyBorder="1" applyAlignment="1" applyProtection="1">
      <alignment horizontal="center" vertical="center"/>
    </xf>
    <xf numFmtId="0" fontId="15" fillId="5" borderId="25" xfId="2" applyFont="1" applyFill="1" applyBorder="1" applyAlignment="1" applyProtection="1">
      <alignment horizontal="center" vertical="center" wrapText="1"/>
    </xf>
    <xf numFmtId="0" fontId="15" fillId="6" borderId="25" xfId="2" applyFont="1" applyFill="1" applyBorder="1" applyAlignment="1" applyProtection="1">
      <alignment horizontal="center" vertical="center" wrapText="1"/>
    </xf>
    <xf numFmtId="170" fontId="10" fillId="0" borderId="0" xfId="2" applyNumberFormat="1"/>
    <xf numFmtId="0" fontId="10" fillId="0" borderId="0" xfId="2" applyAlignment="1">
      <alignment horizontal="center"/>
    </xf>
    <xf numFmtId="0" fontId="20" fillId="0" borderId="25" xfId="3" applyFont="1" applyFill="1" applyBorder="1" applyAlignment="1">
      <alignment horizontal="center" vertical="center"/>
    </xf>
    <xf numFmtId="0" fontId="15" fillId="0" borderId="25" xfId="2" applyFont="1" applyFill="1" applyBorder="1" applyAlignment="1">
      <alignment horizontal="center" vertical="center"/>
    </xf>
    <xf numFmtId="0" fontId="16" fillId="14" borderId="25" xfId="2" applyFont="1" applyFill="1" applyBorder="1" applyAlignment="1" applyProtection="1">
      <alignment horizontal="center" vertical="center"/>
    </xf>
    <xf numFmtId="166" fontId="16" fillId="14" borderId="25" xfId="2" applyNumberFormat="1" applyFont="1" applyFill="1" applyBorder="1" applyAlignment="1" applyProtection="1">
      <alignment horizontal="center" vertical="center"/>
    </xf>
    <xf numFmtId="0" fontId="16" fillId="13" borderId="25" xfId="5" applyFont="1" applyBorder="1" applyAlignment="1" applyProtection="1">
      <alignment horizontal="center" vertical="center"/>
    </xf>
    <xf numFmtId="0" fontId="16" fillId="13" borderId="25" xfId="5" applyFont="1" applyBorder="1" applyAlignment="1" applyProtection="1">
      <alignment horizontal="justify" vertical="center" wrapText="1"/>
    </xf>
    <xf numFmtId="0" fontId="20" fillId="8" borderId="25" xfId="3" applyFont="1" applyBorder="1" applyAlignment="1" applyProtection="1">
      <alignment horizontal="justify" vertical="center" wrapText="1"/>
    </xf>
    <xf numFmtId="0" fontId="16" fillId="13" borderId="26" xfId="5" applyFont="1" applyBorder="1" applyAlignment="1" applyProtection="1">
      <alignment horizontal="center" vertical="center"/>
    </xf>
    <xf numFmtId="0" fontId="16" fillId="13" borderId="26" xfId="5" applyFont="1" applyBorder="1" applyAlignment="1" applyProtection="1">
      <alignment horizontal="justify" vertical="center" wrapText="1"/>
    </xf>
    <xf numFmtId="0" fontId="20" fillId="8" borderId="4" xfId="3" applyFont="1" applyBorder="1" applyAlignment="1" applyProtection="1">
      <alignment horizontal="justify" vertical="center" wrapText="1"/>
    </xf>
    <xf numFmtId="166" fontId="16" fillId="0" borderId="25" xfId="2" applyNumberFormat="1" applyFont="1" applyFill="1" applyBorder="1" applyAlignment="1" applyProtection="1">
      <alignment horizontal="center" vertical="center"/>
    </xf>
    <xf numFmtId="0" fontId="6" fillId="10" borderId="13" xfId="2" applyFont="1" applyFill="1" applyBorder="1" applyAlignment="1" applyProtection="1">
      <alignment horizontal="center" vertical="center"/>
    </xf>
    <xf numFmtId="17" fontId="16" fillId="14" borderId="12" xfId="2" applyNumberFormat="1" applyFont="1" applyFill="1" applyBorder="1" applyAlignment="1" applyProtection="1">
      <alignment horizontal="center" vertical="center"/>
    </xf>
    <xf numFmtId="0" fontId="14" fillId="15" borderId="1" xfId="2" applyFont="1" applyFill="1" applyBorder="1" applyAlignment="1">
      <alignment horizontal="left" vertical="center" wrapText="1"/>
    </xf>
    <xf numFmtId="169" fontId="14" fillId="15" borderId="1" xfId="1" applyNumberFormat="1" applyFont="1" applyFill="1" applyBorder="1" applyAlignment="1" applyProtection="1">
      <alignment vertical="center"/>
    </xf>
    <xf numFmtId="0" fontId="15" fillId="0" borderId="25" xfId="4" applyFont="1" applyFill="1" applyBorder="1" applyAlignment="1" applyProtection="1">
      <alignment horizontal="center" vertical="center" wrapText="1"/>
    </xf>
    <xf numFmtId="166" fontId="15" fillId="0" borderId="25" xfId="2" applyNumberFormat="1" applyFont="1" applyBorder="1" applyAlignment="1" applyProtection="1">
      <alignment horizontal="center" vertical="center"/>
    </xf>
    <xf numFmtId="0" fontId="15" fillId="0" borderId="25" xfId="2" applyFont="1" applyBorder="1" applyAlignment="1" applyProtection="1">
      <alignment horizontal="center" vertical="center" wrapText="1"/>
    </xf>
    <xf numFmtId="0" fontId="14" fillId="3" borderId="4" xfId="2" applyFont="1" applyFill="1" applyBorder="1" applyAlignment="1" applyProtection="1">
      <alignment horizontal="center" wrapText="1"/>
    </xf>
    <xf numFmtId="0" fontId="14" fillId="3" borderId="4" xfId="2" applyFont="1" applyFill="1" applyBorder="1" applyAlignment="1" applyProtection="1">
      <alignment horizontal="center"/>
    </xf>
    <xf numFmtId="0" fontId="0" fillId="0" borderId="0" xfId="0" applyAlignment="1">
      <alignment horizontal="center"/>
    </xf>
    <xf numFmtId="49" fontId="15" fillId="0" borderId="25" xfId="2" applyNumberFormat="1" applyFont="1" applyFill="1" applyBorder="1" applyAlignment="1" applyProtection="1">
      <alignment horizontal="center" vertical="center" wrapText="1"/>
    </xf>
    <xf numFmtId="0" fontId="15" fillId="0" borderId="1" xfId="2" applyFont="1" applyBorder="1" applyAlignment="1">
      <alignment horizontal="center" vertical="center" wrapText="1"/>
    </xf>
    <xf numFmtId="14" fontId="15" fillId="0" borderId="1" xfId="2" applyNumberFormat="1" applyFont="1" applyBorder="1" applyAlignment="1">
      <alignment horizontal="center" vertical="center" wrapText="1"/>
    </xf>
    <xf numFmtId="0" fontId="10" fillId="0" borderId="0" xfId="2" applyFill="1"/>
    <xf numFmtId="0" fontId="15" fillId="0" borderId="25" xfId="2" applyFont="1" applyFill="1" applyBorder="1" applyAlignment="1" applyProtection="1">
      <alignment horizontal="center" vertical="center" wrapText="1"/>
    </xf>
    <xf numFmtId="0" fontId="18" fillId="0" borderId="0" xfId="2" applyFont="1" applyBorder="1" applyAlignment="1">
      <alignment vertical="center"/>
    </xf>
    <xf numFmtId="0" fontId="15" fillId="0" borderId="25" xfId="2" applyFont="1" applyFill="1" applyBorder="1" applyAlignment="1" applyProtection="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9" fillId="0" borderId="5" xfId="0" applyFont="1" applyFill="1" applyBorder="1" applyAlignment="1">
      <alignment horizontal="center" vertical="center"/>
    </xf>
    <xf numFmtId="0" fontId="15" fillId="0" borderId="25" xfId="2" applyFont="1" applyFill="1" applyBorder="1" applyAlignment="1" applyProtection="1">
      <alignment horizontal="center" vertical="center"/>
    </xf>
    <xf numFmtId="0" fontId="15" fillId="0" borderId="25" xfId="2" applyFont="1" applyFill="1" applyBorder="1" applyAlignment="1" applyProtection="1">
      <alignment horizontal="center" vertical="center" wrapText="1"/>
    </xf>
    <xf numFmtId="0" fontId="15" fillId="5" borderId="25" xfId="2" applyFont="1" applyFill="1" applyBorder="1" applyAlignment="1" applyProtection="1">
      <alignment horizontal="center" vertical="center"/>
    </xf>
    <xf numFmtId="0" fontId="15" fillId="5" borderId="25" xfId="2" applyFont="1" applyFill="1" applyBorder="1" applyAlignment="1" applyProtection="1">
      <alignment horizontal="center" vertical="center" wrapText="1"/>
    </xf>
    <xf numFmtId="0" fontId="15" fillId="6" borderId="25" xfId="2" applyFont="1" applyFill="1" applyBorder="1" applyAlignment="1" applyProtection="1">
      <alignment horizontal="center" vertical="center" wrapText="1"/>
    </xf>
    <xf numFmtId="0" fontId="15" fillId="0" borderId="25" xfId="2" applyFont="1" applyFill="1" applyBorder="1" applyAlignment="1" applyProtection="1">
      <alignment horizontal="center" vertical="center"/>
    </xf>
    <xf numFmtId="0" fontId="15" fillId="0" borderId="25" xfId="2" applyFont="1" applyFill="1" applyBorder="1" applyAlignment="1" applyProtection="1">
      <alignment horizontal="center" vertical="center" wrapText="1"/>
    </xf>
    <xf numFmtId="0" fontId="20" fillId="0" borderId="29" xfId="3" applyFont="1" applyFill="1" applyBorder="1" applyAlignment="1">
      <alignment horizontal="center" vertical="center"/>
    </xf>
    <xf numFmtId="166" fontId="15" fillId="0" borderId="29" xfId="2" applyNumberFormat="1" applyFont="1" applyBorder="1" applyAlignment="1" applyProtection="1">
      <alignment horizontal="center" vertical="center"/>
    </xf>
    <xf numFmtId="0" fontId="15" fillId="0" borderId="29" xfId="2" applyFont="1" applyFill="1" applyBorder="1" applyAlignment="1" applyProtection="1">
      <alignment horizontal="justify" vertical="center" wrapText="1"/>
    </xf>
    <xf numFmtId="0" fontId="15" fillId="0" borderId="29" xfId="2" applyFont="1" applyBorder="1" applyAlignment="1" applyProtection="1">
      <alignment horizontal="center" vertical="center"/>
    </xf>
    <xf numFmtId="0" fontId="15" fillId="0" borderId="29" xfId="2" applyFont="1" applyBorder="1" applyAlignment="1">
      <alignment horizontal="center" vertical="center"/>
    </xf>
    <xf numFmtId="0" fontId="15" fillId="0" borderId="29" xfId="2" applyFont="1" applyFill="1" applyBorder="1" applyAlignment="1" applyProtection="1">
      <alignment horizontal="center" vertical="center"/>
    </xf>
    <xf numFmtId="0" fontId="15" fillId="0" borderId="29" xfId="2" applyFont="1" applyFill="1" applyBorder="1" applyAlignment="1" applyProtection="1">
      <alignment horizontal="center" vertical="center" wrapText="1"/>
    </xf>
    <xf numFmtId="0" fontId="16" fillId="14" borderId="29" xfId="2" applyFont="1" applyFill="1" applyBorder="1" applyAlignment="1" applyProtection="1">
      <alignment horizontal="center" vertical="center"/>
    </xf>
    <xf numFmtId="166" fontId="15" fillId="0" borderId="29" xfId="2" applyNumberFormat="1" applyFont="1" applyFill="1" applyBorder="1" applyAlignment="1" applyProtection="1">
      <alignment horizontal="center" vertical="center"/>
    </xf>
    <xf numFmtId="17" fontId="16" fillId="14" borderId="13" xfId="2" applyNumberFormat="1" applyFont="1" applyFill="1" applyBorder="1" applyAlignment="1" applyProtection="1">
      <alignment horizontal="center" vertical="center"/>
    </xf>
    <xf numFmtId="17" fontId="16" fillId="14" borderId="4" xfId="2" applyNumberFormat="1" applyFont="1" applyFill="1" applyBorder="1" applyAlignment="1" applyProtection="1">
      <alignment horizontal="center" vertical="center"/>
    </xf>
    <xf numFmtId="0" fontId="15" fillId="5" borderId="29" xfId="2" applyFont="1" applyFill="1" applyBorder="1" applyAlignment="1" applyProtection="1">
      <alignment horizontal="center" vertical="center"/>
    </xf>
    <xf numFmtId="0" fontId="15" fillId="5" borderId="29" xfId="2" applyFont="1" applyFill="1" applyBorder="1" applyAlignment="1" applyProtection="1">
      <alignment horizontal="center" vertical="center" wrapText="1"/>
    </xf>
    <xf numFmtId="0" fontId="15" fillId="6" borderId="29" xfId="2" applyFont="1" applyFill="1" applyBorder="1" applyAlignment="1" applyProtection="1">
      <alignment horizontal="center" vertical="center" wrapText="1"/>
    </xf>
    <xf numFmtId="17" fontId="16" fillId="14" borderId="5" xfId="2" applyNumberFormat="1" applyFont="1" applyFill="1" applyBorder="1" applyAlignment="1" applyProtection="1">
      <alignment horizontal="center" vertical="center"/>
    </xf>
    <xf numFmtId="0" fontId="15" fillId="5" borderId="5" xfId="44" applyFont="1" applyFill="1" applyBorder="1" applyAlignment="1" applyProtection="1">
      <alignment horizontal="center" vertical="center"/>
    </xf>
    <xf numFmtId="0" fontId="15" fillId="5" borderId="5" xfId="44" applyFont="1" applyFill="1" applyBorder="1" applyAlignment="1" applyProtection="1">
      <alignment horizontal="center" vertical="center" wrapText="1"/>
    </xf>
    <xf numFmtId="0" fontId="15" fillId="6" borderId="5" xfId="44" applyFont="1" applyFill="1" applyBorder="1" applyAlignment="1" applyProtection="1">
      <alignment horizontal="center" vertical="center" wrapText="1"/>
    </xf>
    <xf numFmtId="0" fontId="15" fillId="0" borderId="25" xfId="4" applyFont="1" applyFill="1" applyBorder="1" applyAlignment="1" applyProtection="1">
      <alignment horizontal="justify" vertical="center" wrapText="1"/>
    </xf>
    <xf numFmtId="0" fontId="15" fillId="0" borderId="29" xfId="2" applyFont="1" applyFill="1" applyBorder="1" applyAlignment="1" applyProtection="1">
      <alignment horizontal="left" vertical="center" wrapText="1"/>
    </xf>
    <xf numFmtId="171" fontId="10" fillId="0" borderId="0" xfId="2" applyNumberFormat="1"/>
    <xf numFmtId="0" fontId="15" fillId="0" borderId="25" xfId="2" applyFont="1" applyBorder="1" applyAlignment="1" applyProtection="1">
      <alignment horizontal="center" vertical="center" wrapText="1"/>
    </xf>
    <xf numFmtId="166" fontId="15" fillId="15" borderId="25" xfId="2" applyNumberFormat="1" applyFont="1" applyFill="1" applyBorder="1" applyAlignment="1" applyProtection="1">
      <alignment horizontal="center" vertical="center"/>
    </xf>
    <xf numFmtId="166" fontId="15" fillId="0" borderId="5" xfId="2" applyNumberFormat="1" applyFont="1" applyFill="1" applyBorder="1" applyAlignment="1" applyProtection="1">
      <alignment horizontal="center" vertical="center"/>
    </xf>
    <xf numFmtId="0" fontId="15" fillId="14" borderId="4" xfId="2" applyFont="1" applyFill="1" applyBorder="1" applyAlignment="1">
      <alignment horizontal="left" vertical="center" wrapText="1"/>
    </xf>
    <xf numFmtId="169" fontId="15" fillId="14" borderId="4" xfId="1" applyNumberFormat="1" applyFont="1" applyFill="1" applyBorder="1" applyAlignment="1" applyProtection="1">
      <alignment vertical="center"/>
    </xf>
    <xf numFmtId="0" fontId="35" fillId="15" borderId="30" xfId="2" applyFont="1" applyFill="1" applyBorder="1"/>
    <xf numFmtId="164" fontId="36" fillId="15" borderId="30" xfId="2" applyNumberFormat="1" applyFont="1" applyFill="1" applyBorder="1"/>
    <xf numFmtId="0" fontId="15" fillId="14" borderId="5" xfId="2" applyFont="1" applyFill="1" applyBorder="1" applyAlignment="1">
      <alignment horizontal="left" vertical="center" wrapText="1"/>
    </xf>
    <xf numFmtId="169" fontId="15" fillId="14" borderId="5" xfId="1" applyNumberFormat="1" applyFont="1" applyFill="1" applyBorder="1" applyAlignment="1" applyProtection="1">
      <alignment vertical="center"/>
    </xf>
    <xf numFmtId="0" fontId="15" fillId="0" borderId="0" xfId="2" applyFont="1" applyBorder="1" applyAlignment="1">
      <alignment horizontal="center" vertical="center"/>
    </xf>
    <xf numFmtId="0" fontId="15" fillId="0" borderId="0" xfId="2" applyFont="1" applyBorder="1" applyAlignment="1" applyProtection="1">
      <alignment horizontal="center" vertical="center"/>
    </xf>
    <xf numFmtId="166" fontId="15" fillId="15" borderId="0" xfId="2" applyNumberFormat="1" applyFont="1" applyFill="1" applyBorder="1" applyAlignment="1" applyProtection="1">
      <alignment horizontal="center" vertical="center"/>
    </xf>
    <xf numFmtId="0" fontId="15" fillId="5" borderId="25" xfId="2" applyFont="1" applyFill="1" applyBorder="1" applyAlignment="1" applyProtection="1">
      <alignment horizontal="center" vertical="center" wrapText="1"/>
    </xf>
    <xf numFmtId="0" fontId="9" fillId="0" borderId="5" xfId="0" applyFont="1" applyFill="1" applyBorder="1" applyAlignment="1">
      <alignment horizontal="left" vertical="center" wrapText="1"/>
    </xf>
    <xf numFmtId="0" fontId="20" fillId="0" borderId="5" xfId="3" applyFont="1" applyFill="1" applyBorder="1" applyAlignment="1">
      <alignment horizontal="center" vertical="center"/>
    </xf>
    <xf numFmtId="0" fontId="15" fillId="0" borderId="5" xfId="2" applyFont="1" applyFill="1" applyBorder="1" applyAlignment="1" applyProtection="1">
      <alignment horizontal="center" vertical="center"/>
    </xf>
    <xf numFmtId="0" fontId="15" fillId="0" borderId="5" xfId="2" applyFont="1" applyFill="1" applyBorder="1" applyAlignment="1">
      <alignment horizontal="center" vertical="center"/>
    </xf>
    <xf numFmtId="0" fontId="15" fillId="0" borderId="5"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xf>
    <xf numFmtId="49" fontId="15" fillId="0" borderId="29" xfId="2" applyNumberFormat="1" applyFont="1" applyFill="1" applyBorder="1" applyAlignment="1" applyProtection="1">
      <alignment horizontal="center" vertical="center" wrapText="1"/>
    </xf>
    <xf numFmtId="0" fontId="15" fillId="0" borderId="5" xfId="2" applyFont="1" applyFill="1" applyBorder="1" applyAlignment="1" applyProtection="1">
      <alignment horizontal="justify" vertical="center" wrapText="1"/>
    </xf>
    <xf numFmtId="49" fontId="15" fillId="0" borderId="5" xfId="2" applyNumberFormat="1" applyFont="1" applyFill="1" applyBorder="1" applyAlignment="1" applyProtection="1">
      <alignment horizontal="center" vertical="center" wrapText="1"/>
    </xf>
    <xf numFmtId="0" fontId="15" fillId="0" borderId="5" xfId="2" applyFont="1" applyBorder="1" applyAlignment="1" applyProtection="1">
      <alignment horizontal="center" vertical="center"/>
    </xf>
    <xf numFmtId="0" fontId="15" fillId="0" borderId="5" xfId="2" applyFont="1" applyBorder="1" applyAlignment="1">
      <alignment horizontal="center" vertical="center"/>
    </xf>
    <xf numFmtId="0" fontId="15" fillId="15" borderId="25" xfId="2" applyFont="1" applyFill="1" applyBorder="1" applyAlignment="1" applyProtection="1">
      <alignment horizontal="center" vertical="center" wrapText="1"/>
    </xf>
    <xf numFmtId="0" fontId="15" fillId="5" borderId="5" xfId="2" applyFont="1" applyFill="1" applyBorder="1" applyAlignment="1" applyProtection="1">
      <alignment horizontal="center" vertical="center"/>
    </xf>
    <xf numFmtId="0" fontId="15" fillId="5" borderId="5" xfId="2" applyFont="1" applyFill="1" applyBorder="1" applyAlignment="1" applyProtection="1">
      <alignment horizontal="center" vertical="center" wrapText="1"/>
    </xf>
    <xf numFmtId="0" fontId="15" fillId="6" borderId="5" xfId="2" applyFont="1" applyFill="1" applyBorder="1" applyAlignment="1" applyProtection="1">
      <alignment horizontal="center" vertical="center" wrapText="1"/>
    </xf>
    <xf numFmtId="0" fontId="15" fillId="15" borderId="29" xfId="2" applyFont="1" applyFill="1" applyBorder="1" applyAlignment="1" applyProtection="1">
      <alignment horizontal="center" vertical="center" wrapText="1"/>
    </xf>
    <xf numFmtId="0" fontId="15" fillId="15" borderId="5" xfId="4" applyFont="1" applyFill="1" applyBorder="1" applyAlignment="1" applyProtection="1">
      <alignment horizontal="justify" vertical="center" wrapText="1"/>
    </xf>
    <xf numFmtId="0" fontId="13" fillId="0" borderId="0" xfId="2" applyFont="1" applyBorder="1" applyAlignment="1">
      <alignment horizontal="center" vertical="center"/>
    </xf>
    <xf numFmtId="0" fontId="17" fillId="10" borderId="0" xfId="2" applyFont="1" applyFill="1" applyBorder="1" applyAlignment="1">
      <alignment horizontal="left" vertical="center"/>
    </xf>
    <xf numFmtId="0" fontId="17" fillId="10" borderId="8" xfId="2" applyFont="1" applyFill="1" applyBorder="1" applyAlignment="1">
      <alignment horizontal="left" vertical="center"/>
    </xf>
    <xf numFmtId="0" fontId="6" fillId="10" borderId="12" xfId="2" applyFont="1" applyFill="1" applyBorder="1" applyAlignment="1" applyProtection="1">
      <alignment horizontal="center" vertical="center"/>
    </xf>
    <xf numFmtId="0" fontId="6" fillId="10" borderId="1" xfId="2" applyFont="1" applyFill="1" applyBorder="1" applyAlignment="1" applyProtection="1">
      <alignment horizontal="center" vertical="center"/>
    </xf>
    <xf numFmtId="0" fontId="6" fillId="13" borderId="6" xfId="5" applyFont="1" applyAlignment="1" applyProtection="1">
      <alignment horizontal="center" vertical="center" wrapText="1"/>
    </xf>
    <xf numFmtId="0" fontId="20" fillId="8" borderId="1" xfId="3" applyFont="1" applyBorder="1" applyAlignment="1" applyProtection="1">
      <alignment horizontal="center" vertical="center" wrapText="1"/>
    </xf>
    <xf numFmtId="0" fontId="20" fillId="8" borderId="4" xfId="3" applyFont="1" applyBorder="1" applyAlignment="1" applyProtection="1">
      <alignment horizontal="center" vertical="center" wrapText="1"/>
    </xf>
    <xf numFmtId="0" fontId="6" fillId="10" borderId="25" xfId="2" applyFont="1" applyFill="1" applyBorder="1" applyAlignment="1" applyProtection="1">
      <alignment horizontal="center" vertical="center" wrapText="1"/>
    </xf>
    <xf numFmtId="0" fontId="18" fillId="0" borderId="0" xfId="2" applyFont="1" applyBorder="1" applyAlignment="1">
      <alignment horizontal="center" vertical="center"/>
    </xf>
    <xf numFmtId="0" fontId="15" fillId="0" borderId="25" xfId="2" applyFont="1" applyFill="1" applyBorder="1" applyAlignment="1" applyProtection="1">
      <alignment horizontal="center" vertical="center"/>
    </xf>
    <xf numFmtId="0" fontId="14" fillId="11" borderId="10" xfId="2" applyFont="1" applyFill="1" applyBorder="1" applyAlignment="1">
      <alignment horizontal="left" vertical="center"/>
    </xf>
    <xf numFmtId="0" fontId="14" fillId="11" borderId="9" xfId="2" applyFont="1" applyFill="1" applyBorder="1" applyAlignment="1">
      <alignment horizontal="left" vertical="center"/>
    </xf>
    <xf numFmtId="0" fontId="15" fillId="11" borderId="10" xfId="2" applyFont="1" applyFill="1" applyBorder="1" applyAlignment="1">
      <alignment horizontal="center" vertical="center"/>
    </xf>
    <xf numFmtId="0" fontId="15" fillId="11" borderId="9" xfId="2" applyFont="1" applyFill="1" applyBorder="1" applyAlignment="1">
      <alignment horizontal="center" vertical="center"/>
    </xf>
    <xf numFmtId="0" fontId="15" fillId="11" borderId="11" xfId="2" applyFont="1" applyFill="1" applyBorder="1" applyAlignment="1">
      <alignment horizontal="center" vertical="center"/>
    </xf>
    <xf numFmtId="0" fontId="14" fillId="2" borderId="4" xfId="2" applyFont="1" applyFill="1" applyBorder="1" applyAlignment="1" applyProtection="1">
      <alignment horizontal="center" vertical="center" wrapText="1"/>
    </xf>
    <xf numFmtId="0" fontId="14" fillId="2" borderId="7" xfId="2" applyFont="1" applyFill="1" applyBorder="1" applyAlignment="1" applyProtection="1">
      <alignment horizontal="center" vertical="center" wrapText="1"/>
    </xf>
    <xf numFmtId="0" fontId="14" fillId="2" borderId="1" xfId="2" applyFont="1" applyFill="1" applyBorder="1" applyAlignment="1" applyProtection="1">
      <alignment horizontal="center" vertical="center" wrapText="1"/>
    </xf>
    <xf numFmtId="0" fontId="15" fillId="0" borderId="25" xfId="2" applyFont="1" applyBorder="1" applyAlignment="1" applyProtection="1">
      <alignment horizontal="center" vertical="center" wrapText="1"/>
    </xf>
    <xf numFmtId="0" fontId="15" fillId="0" borderId="25" xfId="2" applyFont="1" applyFill="1" applyBorder="1" applyAlignment="1" applyProtection="1">
      <alignment horizontal="center" vertical="center" wrapText="1"/>
    </xf>
    <xf numFmtId="0" fontId="15" fillId="15" borderId="25" xfId="2" applyFont="1" applyFill="1" applyBorder="1" applyAlignment="1" applyProtection="1">
      <alignment horizontal="center" vertical="center" wrapText="1"/>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5" fillId="5" borderId="25" xfId="2" applyFont="1" applyFill="1" applyBorder="1" applyAlignment="1" applyProtection="1">
      <alignment horizontal="center" vertical="center"/>
    </xf>
    <xf numFmtId="0" fontId="15" fillId="5" borderId="25" xfId="2" applyFont="1" applyFill="1" applyBorder="1" applyAlignment="1" applyProtection="1">
      <alignment horizontal="center" vertical="center" wrapText="1"/>
    </xf>
    <xf numFmtId="0" fontId="15" fillId="6" borderId="25" xfId="2" applyFont="1" applyFill="1" applyBorder="1" applyAlignment="1" applyProtection="1">
      <alignment horizontal="center" vertical="center" wrapText="1"/>
    </xf>
    <xf numFmtId="0" fontId="14" fillId="3" borderId="1" xfId="2"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0" xfId="44" applyFont="1" applyFill="1" applyAlignment="1">
      <alignment vertical="center"/>
    </xf>
    <xf numFmtId="0" fontId="11" fillId="0" borderId="0" xfId="44" applyFont="1" applyFill="1" applyAlignment="1">
      <alignment horizontal="center" vertical="center"/>
    </xf>
    <xf numFmtId="0" fontId="15" fillId="0" borderId="5" xfId="44"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17" fontId="16" fillId="0" borderId="5" xfId="2" applyNumberFormat="1" applyFont="1" applyFill="1" applyBorder="1" applyAlignment="1" applyProtection="1">
      <alignment horizontal="center" vertical="center"/>
    </xf>
    <xf numFmtId="0" fontId="11" fillId="0" borderId="0" xfId="2" applyFont="1" applyFill="1"/>
    <xf numFmtId="0" fontId="11" fillId="0" borderId="0" xfId="0" applyFont="1" applyFill="1"/>
  </cellXfs>
  <cellStyles count="65">
    <cellStyle name="20% - Ênfase1" xfId="21" builtinId="30" customBuiltin="1"/>
    <cellStyle name="20% - Ênfase1 2" xfId="50"/>
    <cellStyle name="20% - Ênfase2" xfId="25" builtinId="34" customBuiltin="1"/>
    <cellStyle name="20% - Ênfase2 2" xfId="52"/>
    <cellStyle name="20% - Ênfase3" xfId="29" builtinId="38" customBuiltin="1"/>
    <cellStyle name="20% - Ênfase3 2" xfId="54"/>
    <cellStyle name="20% - Ênfase4" xfId="33" builtinId="42" customBuiltin="1"/>
    <cellStyle name="20% - Ênfase4 2" xfId="56"/>
    <cellStyle name="20% - Ênfase5" xfId="37" builtinId="46" customBuiltin="1"/>
    <cellStyle name="20% - Ênfase5 2" xfId="58"/>
    <cellStyle name="20% - Ênfase6" xfId="41" builtinId="50" customBuiltin="1"/>
    <cellStyle name="20% - Ênfase6 2" xfId="60"/>
    <cellStyle name="40% - Ênfase1" xfId="22" builtinId="31" customBuiltin="1"/>
    <cellStyle name="40% - Ênfase1 2" xfId="51"/>
    <cellStyle name="40% - Ênfase2" xfId="26" builtinId="35" customBuiltin="1"/>
    <cellStyle name="40% - Ênfase2 2" xfId="53"/>
    <cellStyle name="40% - Ênfase3" xfId="30" builtinId="39" customBuiltin="1"/>
    <cellStyle name="40% - Ênfase3 2" xfId="55"/>
    <cellStyle name="40% - Ênfase4" xfId="34" builtinId="43" customBuiltin="1"/>
    <cellStyle name="40% - Ênfase4 2" xfId="57"/>
    <cellStyle name="40% - Ênfase5" xfId="38" builtinId="47" customBuiltin="1"/>
    <cellStyle name="40% - Ênfase5 2" xfId="59"/>
    <cellStyle name="40% - Ênfase6" xfId="42" builtinId="51" customBuiltin="1"/>
    <cellStyle name="40% - Ênfase6 2" xfId="61"/>
    <cellStyle name="60% - Ênfase1" xfId="23" builtinId="32" customBuiltin="1"/>
    <cellStyle name="60% - Ênfase2" xfId="27" builtinId="36" customBuiltin="1"/>
    <cellStyle name="60% - Ênfase3" xfId="31" builtinId="40" customBuiltin="1"/>
    <cellStyle name="60% - Ênfase4" xfId="35" builtinId="44" customBuiltin="1"/>
    <cellStyle name="60% - Ênfase5" xfId="39" builtinId="48" customBuiltin="1"/>
    <cellStyle name="60% - Ênfase6" xfId="43" builtinId="52" customBuiltin="1"/>
    <cellStyle name="Bom" xfId="3" builtinId="26" customBuiltin="1"/>
    <cellStyle name="Cálculo" xfId="15" builtinId="22" customBuiltin="1"/>
    <cellStyle name="Célula de Verificação" xfId="17" builtinId="23" customBuiltin="1"/>
    <cellStyle name="Célula Vinculada" xfId="16" builtinId="24" customBuiltin="1"/>
    <cellStyle name="Ênfase1" xfId="20" builtinId="29" customBuiltin="1"/>
    <cellStyle name="Ênfase2" xfId="24" builtinId="33" customBuiltin="1"/>
    <cellStyle name="Ênfase3" xfId="28" builtinId="37" customBuiltin="1"/>
    <cellStyle name="Ênfase4" xfId="32" builtinId="41" customBuiltin="1"/>
    <cellStyle name="Ênfase5" xfId="36" builtinId="45" customBuiltin="1"/>
    <cellStyle name="Ênfase6" xfId="40" builtinId="49" customBuiltin="1"/>
    <cellStyle name="Entrada" xfId="13" builtinId="20" customBuiltin="1"/>
    <cellStyle name="Incorreto" xfId="12" builtinId="27" customBuiltin="1"/>
    <cellStyle name="Moeda 2" xfId="45"/>
    <cellStyle name="Neutra" xfId="4" builtinId="28" customBuiltin="1"/>
    <cellStyle name="Normal" xfId="0" builtinId="0"/>
    <cellStyle name="Normal 2" xfId="6"/>
    <cellStyle name="Normal 2 2" xfId="46"/>
    <cellStyle name="Normal 2 3" xfId="62"/>
    <cellStyle name="Nota" xfId="5" builtinId="10"/>
    <cellStyle name="Nota 2" xfId="47"/>
    <cellStyle name="Nota 2 2" xfId="63"/>
    <cellStyle name="Nota 3" xfId="49"/>
    <cellStyle name="Saída" xfId="14" builtinId="21" customBuiltin="1"/>
    <cellStyle name="Separador de milhares" xfId="1" builtinId="3"/>
    <cellStyle name="Separador de milhares 2" xfId="64"/>
    <cellStyle name="Texto de Aviso" xfId="18" builtinId="11" customBuiltin="1"/>
    <cellStyle name="Texto Explicativo" xfId="2" builtinId="53" customBuiltin="1"/>
    <cellStyle name="Texto Explicativo 2" xfId="48"/>
    <cellStyle name="Texto Explicativo 3" xfId="44"/>
    <cellStyle name="Título" xfId="7" builtinId="15" customBuiltin="1"/>
    <cellStyle name="Título 1" xfId="8" builtinId="16" customBuiltin="1"/>
    <cellStyle name="Título 2" xfId="9" builtinId="17" customBuiltin="1"/>
    <cellStyle name="Título 3" xfId="10" builtinId="18" customBuiltin="1"/>
    <cellStyle name="Título 4" xfId="11" builtinId="19" customBuiltin="1"/>
    <cellStyle name="Total" xfId="19" builtinId="25"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BE5D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MK18"/>
  <sheetViews>
    <sheetView showGridLines="0" workbookViewId="0">
      <selection activeCell="B5" sqref="B5"/>
    </sheetView>
  </sheetViews>
  <sheetFormatPr defaultRowHeight="12.75"/>
  <cols>
    <col min="1" max="1" width="53" style="1" customWidth="1"/>
    <col min="2" max="2" width="24.7109375" style="2" customWidth="1"/>
    <col min="3" max="3" width="19.42578125" style="1" customWidth="1"/>
    <col min="4" max="1025" width="8.42578125" style="1" customWidth="1"/>
  </cols>
  <sheetData>
    <row r="1" spans="1:1025" ht="34.5" customHeight="1">
      <c r="A1" s="156" t="s">
        <v>0</v>
      </c>
      <c r="B1" s="156"/>
    </row>
    <row r="2" spans="1:1025" ht="29.25" customHeight="1" thickBot="1">
      <c r="A2" s="12" t="s">
        <v>1</v>
      </c>
      <c r="B2" s="13" t="s">
        <v>2</v>
      </c>
    </row>
    <row r="3" spans="1:1025" ht="30" customHeight="1">
      <c r="A3" s="18" t="s">
        <v>3</v>
      </c>
      <c r="B3" s="19">
        <f>'PCSTI 2020-Novas Contratações '!P18</f>
        <v>1206323.1299999999</v>
      </c>
      <c r="C3" s="125">
        <f>B3+B10</f>
        <v>1206323.1299999999</v>
      </c>
    </row>
    <row r="4" spans="1:1025" ht="30" customHeight="1">
      <c r="A4" s="129" t="s">
        <v>4</v>
      </c>
      <c r="B4" s="130">
        <f>'PCSTI 2020 - Prorrogação '!P31</f>
        <v>11423782.459999999</v>
      </c>
    </row>
    <row r="5" spans="1:1025" s="33" customFormat="1" ht="30" customHeight="1">
      <c r="A5" s="133" t="s">
        <v>282</v>
      </c>
      <c r="B5" s="134">
        <f>B7-B6</f>
        <v>13098.080000000075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s="33" customFormat="1" ht="30" customHeight="1">
      <c r="A6" s="133" t="s">
        <v>5</v>
      </c>
      <c r="B6" s="134">
        <f>SUM(B3:B4)</f>
        <v>12630105.59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c r="A7" s="131" t="s">
        <v>6</v>
      </c>
      <c r="B7" s="132">
        <v>12643203.67</v>
      </c>
    </row>
    <row r="8" spans="1:1025" ht="30" customHeight="1">
      <c r="A8" s="80" t="s">
        <v>7</v>
      </c>
      <c r="B8" s="81">
        <f>'NECESSIDADES SEM ORÇAMENTO'!M28</f>
        <v>23295877.359999999</v>
      </c>
    </row>
    <row r="9" spans="1:1025">
      <c r="A9" s="65"/>
    </row>
    <row r="10" spans="1:1025">
      <c r="A10" s="9"/>
    </row>
    <row r="12" spans="1:1025">
      <c r="A12" s="9"/>
    </row>
    <row r="13" spans="1:1025">
      <c r="A13" s="65"/>
    </row>
    <row r="15" spans="1:1025" ht="31.5" customHeight="1"/>
    <row r="16" spans="1:1025">
      <c r="A16" s="14"/>
    </row>
    <row r="17" spans="1:1">
      <c r="A17" s="14"/>
    </row>
    <row r="18" spans="1:1">
      <c r="A18" s="14"/>
    </row>
  </sheetData>
  <mergeCells count="1">
    <mergeCell ref="A1:B1"/>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MJ33"/>
  <sheetViews>
    <sheetView showGridLines="0" tabSelected="1" workbookViewId="0"/>
  </sheetViews>
  <sheetFormatPr defaultRowHeight="15"/>
  <cols>
    <col min="1" max="1" width="9" style="4" customWidth="1"/>
    <col min="2" max="2" width="18.140625" style="4" customWidth="1"/>
    <col min="3" max="3" width="43.5703125" style="4" customWidth="1"/>
    <col min="4" max="4" width="41.7109375" style="4" customWidth="1"/>
    <col min="5" max="5" width="18.7109375" style="4" customWidth="1"/>
    <col min="6" max="7" width="20.7109375" style="4" hidden="1" customWidth="1"/>
    <col min="8" max="8" width="16.140625" style="4" hidden="1" customWidth="1"/>
    <col min="9" max="9" width="20.7109375" style="4" hidden="1" customWidth="1"/>
    <col min="10" max="10" width="20.7109375" style="4" customWidth="1"/>
    <col min="11" max="11" width="11.5703125" style="4" customWidth="1"/>
    <col min="12" max="12" width="30.7109375" style="4" customWidth="1"/>
    <col min="13" max="16" width="20.7109375" style="4" customWidth="1"/>
    <col min="17" max="19" width="10.7109375" style="4" customWidth="1"/>
    <col min="20" max="20" width="46.140625" style="4" customWidth="1"/>
    <col min="21" max="21" width="51.28515625" style="4" customWidth="1"/>
    <col min="22" max="1024" width="18.7109375" style="4" customWidth="1"/>
    <col min="1025" max="16384" width="9.140625" style="5"/>
  </cols>
  <sheetData>
    <row r="1" spans="1:1024" ht="18.75">
      <c r="D1" s="165" t="s">
        <v>8</v>
      </c>
      <c r="E1" s="165"/>
      <c r="F1" s="165"/>
      <c r="G1" s="165"/>
      <c r="H1" s="165"/>
      <c r="I1" s="165"/>
      <c r="J1" s="165"/>
      <c r="K1" s="165"/>
      <c r="L1" s="165"/>
      <c r="M1" s="165"/>
      <c r="N1" s="165"/>
      <c r="O1" s="165"/>
      <c r="P1" s="93"/>
      <c r="Q1" s="93"/>
      <c r="R1" s="93"/>
    </row>
    <row r="3" spans="1:1024" ht="48.75" customHeight="1">
      <c r="A3" s="164" t="s">
        <v>9</v>
      </c>
      <c r="B3" s="164" t="s">
        <v>10</v>
      </c>
      <c r="C3" s="164" t="s">
        <v>1</v>
      </c>
      <c r="D3" s="164" t="s">
        <v>11</v>
      </c>
      <c r="E3" s="164" t="s">
        <v>12</v>
      </c>
      <c r="F3" s="164" t="s">
        <v>13</v>
      </c>
      <c r="G3" s="164" t="s">
        <v>14</v>
      </c>
      <c r="H3" s="164" t="s">
        <v>15</v>
      </c>
      <c r="I3" s="164" t="s">
        <v>16</v>
      </c>
      <c r="J3" s="164" t="s">
        <v>17</v>
      </c>
      <c r="K3" s="164" t="s">
        <v>18</v>
      </c>
      <c r="L3" s="164" t="s">
        <v>19</v>
      </c>
      <c r="M3" s="164" t="s">
        <v>20</v>
      </c>
      <c r="N3" s="164" t="s">
        <v>21</v>
      </c>
      <c r="O3" s="164" t="s">
        <v>22</v>
      </c>
      <c r="P3" s="164" t="s">
        <v>23</v>
      </c>
      <c r="Q3" s="159" t="s">
        <v>24</v>
      </c>
      <c r="R3" s="160"/>
      <c r="S3" s="161" t="s">
        <v>25</v>
      </c>
      <c r="T3" s="161"/>
      <c r="U3" s="162" t="s">
        <v>26</v>
      </c>
    </row>
    <row r="4" spans="1:1024" ht="36" customHeight="1">
      <c r="A4" s="164"/>
      <c r="B4" s="164"/>
      <c r="C4" s="164"/>
      <c r="D4" s="164"/>
      <c r="E4" s="164"/>
      <c r="F4" s="164"/>
      <c r="G4" s="164"/>
      <c r="H4" s="164"/>
      <c r="I4" s="164"/>
      <c r="J4" s="164"/>
      <c r="K4" s="164"/>
      <c r="L4" s="164"/>
      <c r="M4" s="164"/>
      <c r="N4" s="164"/>
      <c r="O4" s="164"/>
      <c r="P4" s="164"/>
      <c r="Q4" s="78" t="s">
        <v>27</v>
      </c>
      <c r="R4" s="24" t="s">
        <v>28</v>
      </c>
      <c r="S4" s="55" t="s">
        <v>9</v>
      </c>
      <c r="T4" s="20" t="s">
        <v>29</v>
      </c>
      <c r="U4" s="163"/>
    </row>
    <row r="5" spans="1:1024" ht="120" customHeight="1">
      <c r="A5" s="67">
        <v>1</v>
      </c>
      <c r="B5" s="57" t="s">
        <v>30</v>
      </c>
      <c r="C5" s="58" t="s">
        <v>31</v>
      </c>
      <c r="D5" s="58" t="s">
        <v>32</v>
      </c>
      <c r="E5" s="60" t="s">
        <v>33</v>
      </c>
      <c r="F5" s="68" t="s">
        <v>34</v>
      </c>
      <c r="G5" s="68" t="s">
        <v>35</v>
      </c>
      <c r="H5" s="103" t="s">
        <v>278</v>
      </c>
      <c r="I5" s="60" t="s">
        <v>36</v>
      </c>
      <c r="J5" s="94" t="s">
        <v>272</v>
      </c>
      <c r="K5" s="60" t="s">
        <v>38</v>
      </c>
      <c r="L5" s="60" t="s">
        <v>39</v>
      </c>
      <c r="M5" s="69">
        <v>12</v>
      </c>
      <c r="N5" s="70">
        <v>25000</v>
      </c>
      <c r="O5" s="77">
        <v>205332</v>
      </c>
      <c r="P5" s="77">
        <f>195127-10000</f>
        <v>185127</v>
      </c>
      <c r="Q5" s="79">
        <v>43831</v>
      </c>
      <c r="R5" s="17">
        <v>44166</v>
      </c>
      <c r="S5" s="21">
        <v>43</v>
      </c>
      <c r="T5" s="22" t="s">
        <v>40</v>
      </c>
      <c r="U5" s="23" t="s">
        <v>41</v>
      </c>
    </row>
    <row r="6" spans="1:1024" ht="119.25" customHeight="1">
      <c r="A6" s="67">
        <v>2</v>
      </c>
      <c r="B6" s="57" t="s">
        <v>30</v>
      </c>
      <c r="C6" s="58" t="s">
        <v>42</v>
      </c>
      <c r="D6" s="58" t="s">
        <v>43</v>
      </c>
      <c r="E6" s="60" t="s">
        <v>33</v>
      </c>
      <c r="F6" s="68" t="s">
        <v>34</v>
      </c>
      <c r="G6" s="68" t="s">
        <v>35</v>
      </c>
      <c r="H6" s="103" t="s">
        <v>278</v>
      </c>
      <c r="I6" s="60" t="s">
        <v>36</v>
      </c>
      <c r="J6" s="94" t="s">
        <v>272</v>
      </c>
      <c r="K6" s="60" t="s">
        <v>38</v>
      </c>
      <c r="L6" s="60" t="s">
        <v>44</v>
      </c>
      <c r="M6" s="69">
        <v>1</v>
      </c>
      <c r="N6" s="70">
        <v>416000</v>
      </c>
      <c r="O6" s="70">
        <f t="shared" ref="O6:O8" si="0">M6*N6</f>
        <v>416000</v>
      </c>
      <c r="P6" s="77">
        <v>96000</v>
      </c>
      <c r="Q6" s="79">
        <v>43831</v>
      </c>
      <c r="R6" s="17">
        <v>44166</v>
      </c>
      <c r="S6" s="21">
        <v>42</v>
      </c>
      <c r="T6" s="22" t="s">
        <v>45</v>
      </c>
      <c r="U6" s="23" t="s">
        <v>41</v>
      </c>
    </row>
    <row r="7" spans="1:1024" ht="2.25" hidden="1" customHeight="1">
      <c r="A7" s="67">
        <v>3</v>
      </c>
      <c r="B7" s="57" t="s">
        <v>30</v>
      </c>
      <c r="C7" s="123" t="s">
        <v>46</v>
      </c>
      <c r="D7" s="58" t="s">
        <v>47</v>
      </c>
      <c r="E7" s="60" t="s">
        <v>33</v>
      </c>
      <c r="F7" s="68" t="s">
        <v>34</v>
      </c>
      <c r="G7" s="68" t="s">
        <v>35</v>
      </c>
      <c r="H7" s="103" t="s">
        <v>278</v>
      </c>
      <c r="I7" s="60" t="s">
        <v>36</v>
      </c>
      <c r="J7" s="94" t="s">
        <v>272</v>
      </c>
      <c r="K7" s="60" t="s">
        <v>38</v>
      </c>
      <c r="L7" s="82" t="s">
        <v>48</v>
      </c>
      <c r="M7" s="69">
        <v>12</v>
      </c>
      <c r="N7" s="70">
        <v>25000</v>
      </c>
      <c r="O7" s="70">
        <f t="shared" si="0"/>
        <v>300000</v>
      </c>
      <c r="P7" s="77">
        <v>0</v>
      </c>
      <c r="Q7" s="79">
        <v>43831</v>
      </c>
      <c r="R7" s="17">
        <v>44166</v>
      </c>
      <c r="S7" s="21">
        <v>27</v>
      </c>
      <c r="T7" s="27" t="s">
        <v>49</v>
      </c>
      <c r="U7" s="23" t="s">
        <v>41</v>
      </c>
    </row>
    <row r="8" spans="1:1024" ht="120" customHeight="1">
      <c r="A8" s="67">
        <v>4</v>
      </c>
      <c r="B8" s="57" t="s">
        <v>50</v>
      </c>
      <c r="C8" s="58" t="s">
        <v>51</v>
      </c>
      <c r="D8" s="58" t="s">
        <v>52</v>
      </c>
      <c r="E8" s="60" t="s">
        <v>33</v>
      </c>
      <c r="F8" s="68" t="s">
        <v>34</v>
      </c>
      <c r="G8" s="68" t="s">
        <v>53</v>
      </c>
      <c r="H8" s="103" t="s">
        <v>278</v>
      </c>
      <c r="I8" s="60" t="s">
        <v>36</v>
      </c>
      <c r="J8" s="60" t="s">
        <v>53</v>
      </c>
      <c r="K8" s="60" t="s">
        <v>38</v>
      </c>
      <c r="L8" s="59" t="s">
        <v>54</v>
      </c>
      <c r="M8" s="69">
        <v>1</v>
      </c>
      <c r="N8" s="70">
        <v>1000000</v>
      </c>
      <c r="O8" s="70">
        <f t="shared" si="0"/>
        <v>1000000</v>
      </c>
      <c r="P8" s="77">
        <v>240000</v>
      </c>
      <c r="Q8" s="79">
        <v>43831</v>
      </c>
      <c r="R8" s="17">
        <v>44166</v>
      </c>
      <c r="S8" s="74">
        <v>1</v>
      </c>
      <c r="T8" s="75" t="s">
        <v>55</v>
      </c>
      <c r="U8" s="76" t="s">
        <v>41</v>
      </c>
    </row>
    <row r="9" spans="1:1024" ht="120" customHeight="1">
      <c r="A9" s="67">
        <v>5</v>
      </c>
      <c r="B9" s="57" t="s">
        <v>56</v>
      </c>
      <c r="C9" s="58" t="s">
        <v>260</v>
      </c>
      <c r="D9" s="58" t="s">
        <v>261</v>
      </c>
      <c r="E9" s="60" t="s">
        <v>33</v>
      </c>
      <c r="F9" s="68" t="s">
        <v>57</v>
      </c>
      <c r="G9" s="68" t="s">
        <v>58</v>
      </c>
      <c r="H9" s="103" t="s">
        <v>278</v>
      </c>
      <c r="I9" s="60" t="s">
        <v>59</v>
      </c>
      <c r="J9" s="60" t="s">
        <v>58</v>
      </c>
      <c r="K9" s="60" t="s">
        <v>60</v>
      </c>
      <c r="L9" s="59"/>
      <c r="M9" s="69">
        <v>64</v>
      </c>
      <c r="N9" s="70">
        <v>4750</v>
      </c>
      <c r="O9" s="70">
        <f>N9*M9</f>
        <v>304000</v>
      </c>
      <c r="P9" s="77">
        <v>279050.15999999997</v>
      </c>
      <c r="Q9" s="79">
        <v>43831</v>
      </c>
      <c r="R9" s="17">
        <v>44166</v>
      </c>
      <c r="S9" s="71">
        <v>127</v>
      </c>
      <c r="T9" s="72" t="s">
        <v>188</v>
      </c>
      <c r="U9" s="73" t="s">
        <v>65</v>
      </c>
    </row>
    <row r="10" spans="1:1024" ht="120" customHeight="1">
      <c r="A10" s="105">
        <v>5</v>
      </c>
      <c r="B10" s="106" t="s">
        <v>30</v>
      </c>
      <c r="C10" s="124" t="s">
        <v>61</v>
      </c>
      <c r="D10" s="107" t="s">
        <v>262</v>
      </c>
      <c r="E10" s="108" t="s">
        <v>62</v>
      </c>
      <c r="F10" s="109" t="s">
        <v>34</v>
      </c>
      <c r="G10" s="108" t="s">
        <v>35</v>
      </c>
      <c r="H10" s="110" t="s">
        <v>278</v>
      </c>
      <c r="I10" s="110" t="s">
        <v>36</v>
      </c>
      <c r="J10" s="110" t="s">
        <v>63</v>
      </c>
      <c r="K10" s="110" t="s">
        <v>38</v>
      </c>
      <c r="L10" s="111"/>
      <c r="M10" s="112">
        <v>1</v>
      </c>
      <c r="N10" s="113">
        <v>371145.97</v>
      </c>
      <c r="O10" s="113">
        <v>371145.97</v>
      </c>
      <c r="P10" s="113">
        <v>371145.97</v>
      </c>
      <c r="Q10" s="114">
        <v>43831</v>
      </c>
      <c r="R10" s="115">
        <v>44166</v>
      </c>
      <c r="S10" s="116">
        <v>9</v>
      </c>
      <c r="T10" s="117" t="s">
        <v>64</v>
      </c>
      <c r="U10" s="118" t="s">
        <v>65</v>
      </c>
    </row>
    <row r="11" spans="1:1024" ht="120" customHeight="1">
      <c r="A11" s="140">
        <v>6</v>
      </c>
      <c r="B11" s="128" t="s">
        <v>56</v>
      </c>
      <c r="C11" s="34" t="s">
        <v>275</v>
      </c>
      <c r="D11" s="35" t="s">
        <v>276</v>
      </c>
      <c r="E11" s="141" t="s">
        <v>33</v>
      </c>
      <c r="F11" s="142" t="s">
        <v>34</v>
      </c>
      <c r="G11" s="141" t="s">
        <v>35</v>
      </c>
      <c r="H11" s="141"/>
      <c r="I11" s="141" t="s">
        <v>36</v>
      </c>
      <c r="J11" s="141" t="s">
        <v>58</v>
      </c>
      <c r="K11" s="141" t="s">
        <v>38</v>
      </c>
      <c r="L11" s="143"/>
      <c r="M11" s="144">
        <v>12</v>
      </c>
      <c r="N11" s="128">
        <v>3524.06</v>
      </c>
      <c r="O11" s="128">
        <f t="shared" ref="O11:O17" si="1">N11*M11</f>
        <v>42288.72</v>
      </c>
      <c r="P11" s="128">
        <v>33500</v>
      </c>
      <c r="Q11" s="119">
        <v>43831</v>
      </c>
      <c r="R11" s="119">
        <v>43862</v>
      </c>
      <c r="S11" s="120">
        <v>12</v>
      </c>
      <c r="T11" s="121" t="s">
        <v>277</v>
      </c>
      <c r="U11" s="122" t="s">
        <v>65</v>
      </c>
    </row>
    <row r="12" spans="1:1024" ht="120" customHeight="1">
      <c r="A12" s="140">
        <v>7</v>
      </c>
      <c r="B12" s="128" t="s">
        <v>56</v>
      </c>
      <c r="C12" s="34" t="s">
        <v>280</v>
      </c>
      <c r="D12" s="35" t="s">
        <v>280</v>
      </c>
      <c r="E12" s="141" t="s">
        <v>33</v>
      </c>
      <c r="F12" s="142" t="s">
        <v>57</v>
      </c>
      <c r="G12" s="141" t="s">
        <v>281</v>
      </c>
      <c r="H12" s="141"/>
      <c r="I12" s="141" t="s">
        <v>36</v>
      </c>
      <c r="J12" s="141" t="s">
        <v>58</v>
      </c>
      <c r="K12" s="141" t="s">
        <v>60</v>
      </c>
      <c r="L12" s="143"/>
      <c r="M12" s="144">
        <v>1</v>
      </c>
      <c r="N12" s="128">
        <v>1500</v>
      </c>
      <c r="O12" s="128">
        <f t="shared" si="1"/>
        <v>1500</v>
      </c>
      <c r="P12" s="128">
        <v>1500</v>
      </c>
      <c r="Q12" s="119">
        <v>43862</v>
      </c>
      <c r="R12" s="119">
        <v>43952</v>
      </c>
      <c r="S12" s="120">
        <v>127</v>
      </c>
      <c r="T12" s="121" t="s">
        <v>188</v>
      </c>
      <c r="U12" s="122" t="s">
        <v>293</v>
      </c>
    </row>
    <row r="13" spans="1:1024" s="193" customFormat="1" ht="120" customHeight="1">
      <c r="A13" s="140">
        <v>8</v>
      </c>
      <c r="B13" s="128" t="s">
        <v>30</v>
      </c>
      <c r="C13" s="34" t="s">
        <v>288</v>
      </c>
      <c r="D13" s="35" t="s">
        <v>289</v>
      </c>
      <c r="E13" s="141" t="s">
        <v>33</v>
      </c>
      <c r="F13" s="142" t="s">
        <v>57</v>
      </c>
      <c r="G13" s="141" t="s">
        <v>281</v>
      </c>
      <c r="H13" s="141"/>
      <c r="I13" s="141" t="s">
        <v>36</v>
      </c>
      <c r="J13" s="141" t="s">
        <v>79</v>
      </c>
      <c r="K13" s="141" t="s">
        <v>38</v>
      </c>
      <c r="L13" s="143"/>
      <c r="M13" s="144">
        <v>4</v>
      </c>
      <c r="N13" s="128">
        <v>192500</v>
      </c>
      <c r="O13" s="128">
        <f t="shared" si="1"/>
        <v>770000</v>
      </c>
      <c r="P13" s="128">
        <v>0</v>
      </c>
      <c r="Q13" s="191">
        <v>43952</v>
      </c>
      <c r="R13" s="191">
        <v>43983</v>
      </c>
      <c r="S13" s="35" t="s">
        <v>290</v>
      </c>
      <c r="T13" s="35" t="s">
        <v>291</v>
      </c>
      <c r="U13" s="35" t="s">
        <v>292</v>
      </c>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c r="IW13" s="192"/>
      <c r="IX13" s="192"/>
      <c r="IY13" s="192"/>
      <c r="IZ13" s="192"/>
      <c r="JA13" s="192"/>
      <c r="JB13" s="192"/>
      <c r="JC13" s="192"/>
      <c r="JD13" s="192"/>
      <c r="JE13" s="192"/>
      <c r="JF13" s="192"/>
      <c r="JG13" s="192"/>
      <c r="JH13" s="192"/>
      <c r="JI13" s="192"/>
      <c r="JJ13" s="192"/>
      <c r="JK13" s="192"/>
      <c r="JL13" s="192"/>
      <c r="JM13" s="192"/>
      <c r="JN13" s="192"/>
      <c r="JO13" s="192"/>
      <c r="JP13" s="192"/>
      <c r="JQ13" s="192"/>
      <c r="JR13" s="192"/>
      <c r="JS13" s="192"/>
      <c r="JT13" s="192"/>
      <c r="JU13" s="192"/>
      <c r="JV13" s="192"/>
      <c r="JW13" s="192"/>
      <c r="JX13" s="192"/>
      <c r="JY13" s="192"/>
      <c r="JZ13" s="192"/>
      <c r="KA13" s="192"/>
      <c r="KB13" s="192"/>
      <c r="KC13" s="192"/>
      <c r="KD13" s="192"/>
      <c r="KE13" s="192"/>
      <c r="KF13" s="192"/>
      <c r="KG13" s="192"/>
      <c r="KH13" s="192"/>
      <c r="KI13" s="192"/>
      <c r="KJ13" s="192"/>
      <c r="KK13" s="192"/>
      <c r="KL13" s="192"/>
      <c r="KM13" s="192"/>
      <c r="KN13" s="192"/>
      <c r="KO13" s="192"/>
      <c r="KP13" s="192"/>
      <c r="KQ13" s="192"/>
      <c r="KR13" s="192"/>
      <c r="KS13" s="192"/>
      <c r="KT13" s="192"/>
      <c r="KU13" s="192"/>
      <c r="KV13" s="192"/>
      <c r="KW13" s="192"/>
      <c r="KX13" s="192"/>
      <c r="KY13" s="192"/>
      <c r="KZ13" s="192"/>
      <c r="LA13" s="192"/>
      <c r="LB13" s="192"/>
      <c r="LC13" s="192"/>
      <c r="LD13" s="192"/>
      <c r="LE13" s="192"/>
      <c r="LF13" s="192"/>
      <c r="LG13" s="192"/>
      <c r="LH13" s="192"/>
      <c r="LI13" s="192"/>
      <c r="LJ13" s="192"/>
      <c r="LK13" s="192"/>
      <c r="LL13" s="192"/>
      <c r="LM13" s="192"/>
      <c r="LN13" s="192"/>
      <c r="LO13" s="192"/>
      <c r="LP13" s="192"/>
      <c r="LQ13" s="192"/>
      <c r="LR13" s="192"/>
      <c r="LS13" s="192"/>
      <c r="LT13" s="192"/>
      <c r="LU13" s="192"/>
      <c r="LV13" s="192"/>
      <c r="LW13" s="192"/>
      <c r="LX13" s="192"/>
      <c r="LY13" s="192"/>
      <c r="LZ13" s="192"/>
      <c r="MA13" s="192"/>
      <c r="MB13" s="192"/>
      <c r="MC13" s="192"/>
      <c r="MD13" s="192"/>
      <c r="ME13" s="192"/>
      <c r="MF13" s="192"/>
      <c r="MG13" s="192"/>
      <c r="MH13" s="192"/>
      <c r="MI13" s="192"/>
      <c r="MJ13" s="192"/>
      <c r="MK13" s="192"/>
      <c r="ML13" s="192"/>
      <c r="MM13" s="192"/>
      <c r="MN13" s="192"/>
      <c r="MO13" s="192"/>
      <c r="MP13" s="192"/>
      <c r="MQ13" s="192"/>
      <c r="MR13" s="192"/>
      <c r="MS13" s="192"/>
      <c r="MT13" s="192"/>
      <c r="MU13" s="192"/>
      <c r="MV13" s="192"/>
      <c r="MW13" s="192"/>
      <c r="MX13" s="192"/>
      <c r="MY13" s="192"/>
      <c r="MZ13" s="192"/>
      <c r="NA13" s="192"/>
      <c r="NB13" s="192"/>
      <c r="NC13" s="192"/>
      <c r="ND13" s="192"/>
      <c r="NE13" s="192"/>
      <c r="NF13" s="192"/>
      <c r="NG13" s="192"/>
      <c r="NH13" s="192"/>
      <c r="NI13" s="192"/>
      <c r="NJ13" s="192"/>
      <c r="NK13" s="192"/>
      <c r="NL13" s="192"/>
      <c r="NM13" s="192"/>
      <c r="NN13" s="192"/>
      <c r="NO13" s="192"/>
      <c r="NP13" s="192"/>
      <c r="NQ13" s="192"/>
      <c r="NR13" s="192"/>
      <c r="NS13" s="192"/>
      <c r="NT13" s="192"/>
      <c r="NU13" s="192"/>
      <c r="NV13" s="192"/>
      <c r="NW13" s="192"/>
      <c r="NX13" s="192"/>
      <c r="NY13" s="192"/>
      <c r="NZ13" s="192"/>
      <c r="OA13" s="192"/>
      <c r="OB13" s="192"/>
      <c r="OC13" s="192"/>
      <c r="OD13" s="192"/>
      <c r="OE13" s="192"/>
      <c r="OF13" s="192"/>
      <c r="OG13" s="192"/>
      <c r="OH13" s="192"/>
      <c r="OI13" s="192"/>
      <c r="OJ13" s="192"/>
      <c r="OK13" s="192"/>
      <c r="OL13" s="192"/>
      <c r="OM13" s="192"/>
      <c r="ON13" s="192"/>
      <c r="OO13" s="192"/>
      <c r="OP13" s="192"/>
      <c r="OQ13" s="192"/>
      <c r="OR13" s="192"/>
      <c r="OS13" s="192"/>
      <c r="OT13" s="192"/>
      <c r="OU13" s="192"/>
      <c r="OV13" s="192"/>
      <c r="OW13" s="192"/>
      <c r="OX13" s="192"/>
      <c r="OY13" s="192"/>
      <c r="OZ13" s="192"/>
      <c r="PA13" s="192"/>
      <c r="PB13" s="192"/>
      <c r="PC13" s="192"/>
      <c r="PD13" s="192"/>
      <c r="PE13" s="192"/>
      <c r="PF13" s="192"/>
      <c r="PG13" s="192"/>
      <c r="PH13" s="192"/>
      <c r="PI13" s="192"/>
      <c r="PJ13" s="192"/>
      <c r="PK13" s="192"/>
      <c r="PL13" s="192"/>
      <c r="PM13" s="192"/>
      <c r="PN13" s="192"/>
      <c r="PO13" s="192"/>
      <c r="PP13" s="192"/>
      <c r="PQ13" s="192"/>
      <c r="PR13" s="192"/>
      <c r="PS13" s="192"/>
      <c r="PT13" s="192"/>
      <c r="PU13" s="192"/>
      <c r="PV13" s="192"/>
      <c r="PW13" s="192"/>
      <c r="PX13" s="192"/>
      <c r="PY13" s="192"/>
      <c r="PZ13" s="192"/>
      <c r="QA13" s="192"/>
      <c r="QB13" s="192"/>
      <c r="QC13" s="192"/>
      <c r="QD13" s="192"/>
      <c r="QE13" s="192"/>
      <c r="QF13" s="192"/>
      <c r="QG13" s="192"/>
      <c r="QH13" s="192"/>
      <c r="QI13" s="192"/>
      <c r="QJ13" s="192"/>
      <c r="QK13" s="192"/>
      <c r="QL13" s="192"/>
      <c r="QM13" s="192"/>
      <c r="QN13" s="192"/>
      <c r="QO13" s="192"/>
      <c r="QP13" s="192"/>
      <c r="QQ13" s="192"/>
      <c r="QR13" s="192"/>
      <c r="QS13" s="192"/>
      <c r="QT13" s="192"/>
      <c r="QU13" s="192"/>
      <c r="QV13" s="192"/>
      <c r="QW13" s="192"/>
      <c r="QX13" s="192"/>
      <c r="QY13" s="192"/>
      <c r="QZ13" s="192"/>
      <c r="RA13" s="192"/>
      <c r="RB13" s="192"/>
      <c r="RC13" s="192"/>
      <c r="RD13" s="192"/>
      <c r="RE13" s="192"/>
      <c r="RF13" s="192"/>
      <c r="RG13" s="192"/>
      <c r="RH13" s="192"/>
      <c r="RI13" s="192"/>
      <c r="RJ13" s="192"/>
      <c r="RK13" s="192"/>
      <c r="RL13" s="192"/>
      <c r="RM13" s="192"/>
      <c r="RN13" s="192"/>
      <c r="RO13" s="192"/>
      <c r="RP13" s="192"/>
      <c r="RQ13" s="192"/>
      <c r="RR13" s="192"/>
      <c r="RS13" s="192"/>
      <c r="RT13" s="192"/>
      <c r="RU13" s="192"/>
      <c r="RV13" s="192"/>
      <c r="RW13" s="192"/>
      <c r="RX13" s="192"/>
      <c r="RY13" s="192"/>
      <c r="RZ13" s="192"/>
      <c r="SA13" s="192"/>
      <c r="SB13" s="192"/>
      <c r="SC13" s="192"/>
      <c r="SD13" s="192"/>
      <c r="SE13" s="192"/>
      <c r="SF13" s="192"/>
      <c r="SG13" s="192"/>
      <c r="SH13" s="192"/>
      <c r="SI13" s="192"/>
      <c r="SJ13" s="192"/>
      <c r="SK13" s="192"/>
      <c r="SL13" s="192"/>
      <c r="SM13" s="192"/>
      <c r="SN13" s="192"/>
      <c r="SO13" s="192"/>
      <c r="SP13" s="192"/>
      <c r="SQ13" s="192"/>
      <c r="SR13" s="192"/>
      <c r="SS13" s="192"/>
      <c r="ST13" s="192"/>
      <c r="SU13" s="192"/>
      <c r="SV13" s="192"/>
      <c r="SW13" s="192"/>
      <c r="SX13" s="192"/>
      <c r="SY13" s="192"/>
      <c r="SZ13" s="192"/>
      <c r="TA13" s="192"/>
      <c r="TB13" s="192"/>
      <c r="TC13" s="192"/>
      <c r="TD13" s="192"/>
      <c r="TE13" s="192"/>
      <c r="TF13" s="192"/>
      <c r="TG13" s="192"/>
      <c r="TH13" s="192"/>
      <c r="TI13" s="192"/>
      <c r="TJ13" s="192"/>
      <c r="TK13" s="192"/>
      <c r="TL13" s="192"/>
      <c r="TM13" s="192"/>
      <c r="TN13" s="192"/>
      <c r="TO13" s="192"/>
      <c r="TP13" s="192"/>
      <c r="TQ13" s="192"/>
      <c r="TR13" s="192"/>
      <c r="TS13" s="192"/>
      <c r="TT13" s="192"/>
      <c r="TU13" s="192"/>
      <c r="TV13" s="192"/>
      <c r="TW13" s="192"/>
      <c r="TX13" s="192"/>
      <c r="TY13" s="192"/>
      <c r="TZ13" s="192"/>
      <c r="UA13" s="192"/>
      <c r="UB13" s="192"/>
      <c r="UC13" s="192"/>
      <c r="UD13" s="192"/>
      <c r="UE13" s="192"/>
      <c r="UF13" s="192"/>
      <c r="UG13" s="192"/>
      <c r="UH13" s="192"/>
      <c r="UI13" s="192"/>
      <c r="UJ13" s="192"/>
      <c r="UK13" s="192"/>
      <c r="UL13" s="192"/>
      <c r="UM13" s="192"/>
      <c r="UN13" s="192"/>
      <c r="UO13" s="192"/>
      <c r="UP13" s="192"/>
      <c r="UQ13" s="192"/>
      <c r="UR13" s="192"/>
      <c r="US13" s="192"/>
      <c r="UT13" s="192"/>
      <c r="UU13" s="192"/>
      <c r="UV13" s="192"/>
      <c r="UW13" s="192"/>
      <c r="UX13" s="192"/>
      <c r="UY13" s="192"/>
      <c r="UZ13" s="192"/>
      <c r="VA13" s="192"/>
      <c r="VB13" s="192"/>
      <c r="VC13" s="192"/>
      <c r="VD13" s="192"/>
      <c r="VE13" s="192"/>
      <c r="VF13" s="192"/>
      <c r="VG13" s="192"/>
      <c r="VH13" s="192"/>
      <c r="VI13" s="192"/>
      <c r="VJ13" s="192"/>
      <c r="VK13" s="192"/>
      <c r="VL13" s="192"/>
      <c r="VM13" s="192"/>
      <c r="VN13" s="192"/>
      <c r="VO13" s="192"/>
      <c r="VP13" s="192"/>
      <c r="VQ13" s="192"/>
      <c r="VR13" s="192"/>
      <c r="VS13" s="192"/>
      <c r="VT13" s="192"/>
      <c r="VU13" s="192"/>
      <c r="VV13" s="192"/>
      <c r="VW13" s="192"/>
      <c r="VX13" s="192"/>
      <c r="VY13" s="192"/>
      <c r="VZ13" s="192"/>
      <c r="WA13" s="192"/>
      <c r="WB13" s="192"/>
      <c r="WC13" s="192"/>
      <c r="WD13" s="192"/>
      <c r="WE13" s="192"/>
      <c r="WF13" s="192"/>
      <c r="WG13" s="192"/>
      <c r="WH13" s="192"/>
      <c r="WI13" s="192"/>
      <c r="WJ13" s="192"/>
      <c r="WK13" s="192"/>
      <c r="WL13" s="192"/>
      <c r="WM13" s="192"/>
      <c r="WN13" s="192"/>
      <c r="WO13" s="192"/>
      <c r="WP13" s="192"/>
      <c r="WQ13" s="192"/>
      <c r="WR13" s="192"/>
      <c r="WS13" s="192"/>
      <c r="WT13" s="192"/>
      <c r="WU13" s="192"/>
      <c r="WV13" s="192"/>
      <c r="WW13" s="192"/>
      <c r="WX13" s="192"/>
      <c r="WY13" s="192"/>
      <c r="WZ13" s="192"/>
      <c r="XA13" s="192"/>
      <c r="XB13" s="192"/>
      <c r="XC13" s="192"/>
      <c r="XD13" s="192"/>
      <c r="XE13" s="192"/>
      <c r="XF13" s="192"/>
      <c r="XG13" s="192"/>
      <c r="XH13" s="192"/>
      <c r="XI13" s="192"/>
      <c r="XJ13" s="192"/>
      <c r="XK13" s="192"/>
      <c r="XL13" s="192"/>
      <c r="XM13" s="192"/>
      <c r="XN13" s="192"/>
      <c r="XO13" s="192"/>
      <c r="XP13" s="192"/>
      <c r="XQ13" s="192"/>
      <c r="XR13" s="192"/>
      <c r="XS13" s="192"/>
      <c r="XT13" s="192"/>
      <c r="XU13" s="192"/>
      <c r="XV13" s="192"/>
      <c r="XW13" s="192"/>
      <c r="XX13" s="192"/>
      <c r="XY13" s="192"/>
      <c r="XZ13" s="192"/>
      <c r="YA13" s="192"/>
      <c r="YB13" s="192"/>
      <c r="YC13" s="192"/>
      <c r="YD13" s="192"/>
      <c r="YE13" s="192"/>
      <c r="YF13" s="192"/>
      <c r="YG13" s="192"/>
      <c r="YH13" s="192"/>
      <c r="YI13" s="192"/>
      <c r="YJ13" s="192"/>
      <c r="YK13" s="192"/>
      <c r="YL13" s="192"/>
      <c r="YM13" s="192"/>
      <c r="YN13" s="192"/>
      <c r="YO13" s="192"/>
      <c r="YP13" s="192"/>
      <c r="YQ13" s="192"/>
      <c r="YR13" s="192"/>
      <c r="YS13" s="192"/>
      <c r="YT13" s="192"/>
      <c r="YU13" s="192"/>
      <c r="YV13" s="192"/>
      <c r="YW13" s="192"/>
      <c r="YX13" s="192"/>
      <c r="YY13" s="192"/>
      <c r="YZ13" s="192"/>
      <c r="ZA13" s="192"/>
      <c r="ZB13" s="192"/>
      <c r="ZC13" s="192"/>
      <c r="ZD13" s="192"/>
      <c r="ZE13" s="192"/>
      <c r="ZF13" s="192"/>
      <c r="ZG13" s="192"/>
      <c r="ZH13" s="192"/>
      <c r="ZI13" s="192"/>
      <c r="ZJ13" s="192"/>
      <c r="ZK13" s="192"/>
      <c r="ZL13" s="192"/>
      <c r="ZM13" s="192"/>
      <c r="ZN13" s="192"/>
      <c r="ZO13" s="192"/>
      <c r="ZP13" s="192"/>
      <c r="ZQ13" s="192"/>
      <c r="ZR13" s="192"/>
      <c r="ZS13" s="192"/>
      <c r="ZT13" s="192"/>
      <c r="ZU13" s="192"/>
      <c r="ZV13" s="192"/>
      <c r="ZW13" s="192"/>
      <c r="ZX13" s="192"/>
      <c r="ZY13" s="192"/>
      <c r="ZZ13" s="192"/>
      <c r="AAA13" s="192"/>
      <c r="AAB13" s="192"/>
      <c r="AAC13" s="192"/>
      <c r="AAD13" s="192"/>
      <c r="AAE13" s="192"/>
      <c r="AAF13" s="192"/>
      <c r="AAG13" s="192"/>
      <c r="AAH13" s="192"/>
      <c r="AAI13" s="192"/>
      <c r="AAJ13" s="192"/>
      <c r="AAK13" s="192"/>
      <c r="AAL13" s="192"/>
      <c r="AAM13" s="192"/>
      <c r="AAN13" s="192"/>
      <c r="AAO13" s="192"/>
      <c r="AAP13" s="192"/>
      <c r="AAQ13" s="192"/>
      <c r="AAR13" s="192"/>
      <c r="AAS13" s="192"/>
      <c r="AAT13" s="192"/>
      <c r="AAU13" s="192"/>
      <c r="AAV13" s="192"/>
      <c r="AAW13" s="192"/>
      <c r="AAX13" s="192"/>
      <c r="AAY13" s="192"/>
      <c r="AAZ13" s="192"/>
      <c r="ABA13" s="192"/>
      <c r="ABB13" s="192"/>
      <c r="ABC13" s="192"/>
      <c r="ABD13" s="192"/>
      <c r="ABE13" s="192"/>
      <c r="ABF13" s="192"/>
      <c r="ABG13" s="192"/>
      <c r="ABH13" s="192"/>
      <c r="ABI13" s="192"/>
      <c r="ABJ13" s="192"/>
      <c r="ABK13" s="192"/>
      <c r="ABL13" s="192"/>
      <c r="ABM13" s="192"/>
      <c r="ABN13" s="192"/>
      <c r="ABO13" s="192"/>
      <c r="ABP13" s="192"/>
      <c r="ABQ13" s="192"/>
      <c r="ABR13" s="192"/>
      <c r="ABS13" s="192"/>
      <c r="ABT13" s="192"/>
      <c r="ABU13" s="192"/>
      <c r="ABV13" s="192"/>
      <c r="ABW13" s="192"/>
      <c r="ABX13" s="192"/>
      <c r="ABY13" s="192"/>
      <c r="ABZ13" s="192"/>
      <c r="ACA13" s="192"/>
      <c r="ACB13" s="192"/>
      <c r="ACC13" s="192"/>
      <c r="ACD13" s="192"/>
      <c r="ACE13" s="192"/>
      <c r="ACF13" s="192"/>
      <c r="ACG13" s="192"/>
      <c r="ACH13" s="192"/>
      <c r="ACI13" s="192"/>
      <c r="ACJ13" s="192"/>
      <c r="ACK13" s="192"/>
      <c r="ACL13" s="192"/>
      <c r="ACM13" s="192"/>
      <c r="ACN13" s="192"/>
      <c r="ACO13" s="192"/>
      <c r="ACP13" s="192"/>
      <c r="ACQ13" s="192"/>
      <c r="ACR13" s="192"/>
      <c r="ACS13" s="192"/>
      <c r="ACT13" s="192"/>
      <c r="ACU13" s="192"/>
      <c r="ACV13" s="192"/>
      <c r="ACW13" s="192"/>
      <c r="ACX13" s="192"/>
      <c r="ACY13" s="192"/>
      <c r="ACZ13" s="192"/>
      <c r="ADA13" s="192"/>
      <c r="ADB13" s="192"/>
      <c r="ADC13" s="192"/>
      <c r="ADD13" s="192"/>
      <c r="ADE13" s="192"/>
      <c r="ADF13" s="192"/>
      <c r="ADG13" s="192"/>
      <c r="ADH13" s="192"/>
      <c r="ADI13" s="192"/>
      <c r="ADJ13" s="192"/>
      <c r="ADK13" s="192"/>
      <c r="ADL13" s="192"/>
      <c r="ADM13" s="192"/>
      <c r="ADN13" s="192"/>
      <c r="ADO13" s="192"/>
      <c r="ADP13" s="192"/>
      <c r="ADQ13" s="192"/>
      <c r="ADR13" s="192"/>
      <c r="ADS13" s="192"/>
      <c r="ADT13" s="192"/>
      <c r="ADU13" s="192"/>
      <c r="ADV13" s="192"/>
      <c r="ADW13" s="192"/>
      <c r="ADX13" s="192"/>
      <c r="ADY13" s="192"/>
      <c r="ADZ13" s="192"/>
      <c r="AEA13" s="192"/>
      <c r="AEB13" s="192"/>
      <c r="AEC13" s="192"/>
      <c r="AED13" s="192"/>
      <c r="AEE13" s="192"/>
      <c r="AEF13" s="192"/>
      <c r="AEG13" s="192"/>
      <c r="AEH13" s="192"/>
      <c r="AEI13" s="192"/>
      <c r="AEJ13" s="192"/>
      <c r="AEK13" s="192"/>
      <c r="AEL13" s="192"/>
      <c r="AEM13" s="192"/>
      <c r="AEN13" s="192"/>
      <c r="AEO13" s="192"/>
      <c r="AEP13" s="192"/>
      <c r="AEQ13" s="192"/>
      <c r="AER13" s="192"/>
      <c r="AES13" s="192"/>
      <c r="AET13" s="192"/>
      <c r="AEU13" s="192"/>
      <c r="AEV13" s="192"/>
      <c r="AEW13" s="192"/>
      <c r="AEX13" s="192"/>
      <c r="AEY13" s="192"/>
      <c r="AEZ13" s="192"/>
      <c r="AFA13" s="192"/>
      <c r="AFB13" s="192"/>
      <c r="AFC13" s="192"/>
      <c r="AFD13" s="192"/>
      <c r="AFE13" s="192"/>
      <c r="AFF13" s="192"/>
      <c r="AFG13" s="192"/>
      <c r="AFH13" s="192"/>
      <c r="AFI13" s="192"/>
      <c r="AFJ13" s="192"/>
      <c r="AFK13" s="192"/>
      <c r="AFL13" s="192"/>
      <c r="AFM13" s="192"/>
      <c r="AFN13" s="192"/>
      <c r="AFO13" s="192"/>
      <c r="AFP13" s="192"/>
      <c r="AFQ13" s="192"/>
      <c r="AFR13" s="192"/>
      <c r="AFS13" s="192"/>
      <c r="AFT13" s="192"/>
      <c r="AFU13" s="192"/>
      <c r="AFV13" s="192"/>
      <c r="AFW13" s="192"/>
      <c r="AFX13" s="192"/>
      <c r="AFY13" s="192"/>
      <c r="AFZ13" s="192"/>
      <c r="AGA13" s="192"/>
      <c r="AGB13" s="192"/>
      <c r="AGC13" s="192"/>
      <c r="AGD13" s="192"/>
      <c r="AGE13" s="192"/>
      <c r="AGF13" s="192"/>
      <c r="AGG13" s="192"/>
      <c r="AGH13" s="192"/>
      <c r="AGI13" s="192"/>
      <c r="AGJ13" s="192"/>
      <c r="AGK13" s="192"/>
      <c r="AGL13" s="192"/>
      <c r="AGM13" s="192"/>
      <c r="AGN13" s="192"/>
      <c r="AGO13" s="192"/>
      <c r="AGP13" s="192"/>
      <c r="AGQ13" s="192"/>
      <c r="AGR13" s="192"/>
      <c r="AGS13" s="192"/>
      <c r="AGT13" s="192"/>
      <c r="AGU13" s="192"/>
      <c r="AGV13" s="192"/>
      <c r="AGW13" s="192"/>
      <c r="AGX13" s="192"/>
      <c r="AGY13" s="192"/>
      <c r="AGZ13" s="192"/>
      <c r="AHA13" s="192"/>
      <c r="AHB13" s="192"/>
      <c r="AHC13" s="192"/>
      <c r="AHD13" s="192"/>
      <c r="AHE13" s="192"/>
      <c r="AHF13" s="192"/>
      <c r="AHG13" s="192"/>
      <c r="AHH13" s="192"/>
      <c r="AHI13" s="192"/>
      <c r="AHJ13" s="192"/>
      <c r="AHK13" s="192"/>
      <c r="AHL13" s="192"/>
      <c r="AHM13" s="192"/>
      <c r="AHN13" s="192"/>
      <c r="AHO13" s="192"/>
      <c r="AHP13" s="192"/>
      <c r="AHQ13" s="192"/>
      <c r="AHR13" s="192"/>
      <c r="AHS13" s="192"/>
      <c r="AHT13" s="192"/>
      <c r="AHU13" s="192"/>
      <c r="AHV13" s="192"/>
      <c r="AHW13" s="192"/>
      <c r="AHX13" s="192"/>
      <c r="AHY13" s="192"/>
      <c r="AHZ13" s="192"/>
      <c r="AIA13" s="192"/>
      <c r="AIB13" s="192"/>
      <c r="AIC13" s="192"/>
      <c r="AID13" s="192"/>
      <c r="AIE13" s="192"/>
      <c r="AIF13" s="192"/>
      <c r="AIG13" s="192"/>
      <c r="AIH13" s="192"/>
      <c r="AII13" s="192"/>
      <c r="AIJ13" s="192"/>
      <c r="AIK13" s="192"/>
      <c r="AIL13" s="192"/>
      <c r="AIM13" s="192"/>
      <c r="AIN13" s="192"/>
      <c r="AIO13" s="192"/>
      <c r="AIP13" s="192"/>
      <c r="AIQ13" s="192"/>
      <c r="AIR13" s="192"/>
      <c r="AIS13" s="192"/>
      <c r="AIT13" s="192"/>
      <c r="AIU13" s="192"/>
      <c r="AIV13" s="192"/>
      <c r="AIW13" s="192"/>
      <c r="AIX13" s="192"/>
      <c r="AIY13" s="192"/>
      <c r="AIZ13" s="192"/>
      <c r="AJA13" s="192"/>
      <c r="AJB13" s="192"/>
      <c r="AJC13" s="192"/>
      <c r="AJD13" s="192"/>
      <c r="AJE13" s="192"/>
      <c r="AJF13" s="192"/>
      <c r="AJG13" s="192"/>
      <c r="AJH13" s="192"/>
      <c r="AJI13" s="192"/>
      <c r="AJJ13" s="192"/>
      <c r="AJK13" s="192"/>
      <c r="AJL13" s="192"/>
      <c r="AJM13" s="192"/>
      <c r="AJN13" s="192"/>
      <c r="AJO13" s="192"/>
      <c r="AJP13" s="192"/>
      <c r="AJQ13" s="192"/>
      <c r="AJR13" s="192"/>
      <c r="AJS13" s="192"/>
      <c r="AJT13" s="192"/>
      <c r="AJU13" s="192"/>
      <c r="AJV13" s="192"/>
      <c r="AJW13" s="192"/>
      <c r="AJX13" s="192"/>
      <c r="AJY13" s="192"/>
      <c r="AJZ13" s="192"/>
      <c r="AKA13" s="192"/>
      <c r="AKB13" s="192"/>
      <c r="AKC13" s="192"/>
      <c r="AKD13" s="192"/>
      <c r="AKE13" s="192"/>
      <c r="AKF13" s="192"/>
      <c r="AKG13" s="192"/>
      <c r="AKH13" s="192"/>
      <c r="AKI13" s="192"/>
      <c r="AKJ13" s="192"/>
      <c r="AKK13" s="192"/>
      <c r="AKL13" s="192"/>
      <c r="AKM13" s="192"/>
      <c r="AKN13" s="192"/>
      <c r="AKO13" s="192"/>
      <c r="AKP13" s="192"/>
      <c r="AKQ13" s="192"/>
      <c r="AKR13" s="192"/>
      <c r="AKS13" s="192"/>
      <c r="AKT13" s="192"/>
      <c r="AKU13" s="192"/>
      <c r="AKV13" s="192"/>
      <c r="AKW13" s="192"/>
      <c r="AKX13" s="192"/>
      <c r="AKY13" s="192"/>
      <c r="AKZ13" s="192"/>
      <c r="ALA13" s="192"/>
      <c r="ALB13" s="192"/>
      <c r="ALC13" s="192"/>
      <c r="ALD13" s="192"/>
      <c r="ALE13" s="192"/>
      <c r="ALF13" s="192"/>
      <c r="ALG13" s="192"/>
      <c r="ALH13" s="192"/>
      <c r="ALI13" s="192"/>
      <c r="ALJ13" s="192"/>
      <c r="ALK13" s="192"/>
      <c r="ALL13" s="192"/>
      <c r="ALM13" s="192"/>
      <c r="ALN13" s="192"/>
      <c r="ALO13" s="192"/>
      <c r="ALP13" s="192"/>
      <c r="ALQ13" s="192"/>
      <c r="ALR13" s="192"/>
      <c r="ALS13" s="192"/>
      <c r="ALT13" s="192"/>
      <c r="ALU13" s="192"/>
      <c r="ALV13" s="192"/>
      <c r="ALW13" s="192"/>
      <c r="ALX13" s="192"/>
      <c r="ALY13" s="192"/>
      <c r="ALZ13" s="192"/>
      <c r="AMA13" s="192"/>
      <c r="AMB13" s="192"/>
      <c r="AMC13" s="192"/>
      <c r="AMD13" s="192"/>
      <c r="AME13" s="192"/>
      <c r="AMF13" s="192"/>
      <c r="AMG13" s="192"/>
      <c r="AMH13" s="192"/>
      <c r="AMI13" s="192"/>
      <c r="AMJ13" s="192"/>
    </row>
    <row r="14" spans="1:1024" s="193" customFormat="1" ht="120" customHeight="1">
      <c r="A14" s="140">
        <v>9</v>
      </c>
      <c r="B14" s="128" t="s">
        <v>56</v>
      </c>
      <c r="C14" s="34" t="s">
        <v>271</v>
      </c>
      <c r="D14" s="35" t="s">
        <v>270</v>
      </c>
      <c r="E14" s="141" t="s">
        <v>33</v>
      </c>
      <c r="F14" s="142"/>
      <c r="G14" s="141"/>
      <c r="H14" s="141"/>
      <c r="I14" s="141"/>
      <c r="J14" s="141" t="s">
        <v>58</v>
      </c>
      <c r="K14" s="141">
        <v>1</v>
      </c>
      <c r="L14" s="143"/>
      <c r="M14" s="144">
        <v>1</v>
      </c>
      <c r="N14" s="128">
        <v>350</v>
      </c>
      <c r="O14" s="128">
        <f t="shared" si="1"/>
        <v>350</v>
      </c>
      <c r="P14" s="128">
        <v>0</v>
      </c>
      <c r="Q14" s="191">
        <v>43952</v>
      </c>
      <c r="R14" s="191">
        <v>43983</v>
      </c>
      <c r="S14" s="35">
        <v>127</v>
      </c>
      <c r="T14" s="35" t="s">
        <v>188</v>
      </c>
      <c r="U14" s="35" t="s">
        <v>293</v>
      </c>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c r="IW14" s="192"/>
      <c r="IX14" s="192"/>
      <c r="IY14" s="192"/>
      <c r="IZ14" s="192"/>
      <c r="JA14" s="192"/>
      <c r="JB14" s="192"/>
      <c r="JC14" s="192"/>
      <c r="JD14" s="192"/>
      <c r="JE14" s="192"/>
      <c r="JF14" s="192"/>
      <c r="JG14" s="192"/>
      <c r="JH14" s="192"/>
      <c r="JI14" s="192"/>
      <c r="JJ14" s="192"/>
      <c r="JK14" s="192"/>
      <c r="JL14" s="192"/>
      <c r="JM14" s="192"/>
      <c r="JN14" s="192"/>
      <c r="JO14" s="192"/>
      <c r="JP14" s="192"/>
      <c r="JQ14" s="192"/>
      <c r="JR14" s="192"/>
      <c r="JS14" s="192"/>
      <c r="JT14" s="192"/>
      <c r="JU14" s="192"/>
      <c r="JV14" s="192"/>
      <c r="JW14" s="192"/>
      <c r="JX14" s="192"/>
      <c r="JY14" s="192"/>
      <c r="JZ14" s="192"/>
      <c r="KA14" s="192"/>
      <c r="KB14" s="192"/>
      <c r="KC14" s="192"/>
      <c r="KD14" s="192"/>
      <c r="KE14" s="192"/>
      <c r="KF14" s="192"/>
      <c r="KG14" s="192"/>
      <c r="KH14" s="192"/>
      <c r="KI14" s="192"/>
      <c r="KJ14" s="192"/>
      <c r="KK14" s="192"/>
      <c r="KL14" s="192"/>
      <c r="KM14" s="192"/>
      <c r="KN14" s="192"/>
      <c r="KO14" s="192"/>
      <c r="KP14" s="192"/>
      <c r="KQ14" s="192"/>
      <c r="KR14" s="192"/>
      <c r="KS14" s="192"/>
      <c r="KT14" s="192"/>
      <c r="KU14" s="192"/>
      <c r="KV14" s="192"/>
      <c r="KW14" s="192"/>
      <c r="KX14" s="192"/>
      <c r="KY14" s="192"/>
      <c r="KZ14" s="192"/>
      <c r="LA14" s="192"/>
      <c r="LB14" s="192"/>
      <c r="LC14" s="192"/>
      <c r="LD14" s="192"/>
      <c r="LE14" s="192"/>
      <c r="LF14" s="192"/>
      <c r="LG14" s="192"/>
      <c r="LH14" s="192"/>
      <c r="LI14" s="192"/>
      <c r="LJ14" s="192"/>
      <c r="LK14" s="192"/>
      <c r="LL14" s="192"/>
      <c r="LM14" s="192"/>
      <c r="LN14" s="192"/>
      <c r="LO14" s="192"/>
      <c r="LP14" s="192"/>
      <c r="LQ14" s="192"/>
      <c r="LR14" s="192"/>
      <c r="LS14" s="192"/>
      <c r="LT14" s="192"/>
      <c r="LU14" s="192"/>
      <c r="LV14" s="192"/>
      <c r="LW14" s="192"/>
      <c r="LX14" s="192"/>
      <c r="LY14" s="192"/>
      <c r="LZ14" s="192"/>
      <c r="MA14" s="192"/>
      <c r="MB14" s="192"/>
      <c r="MC14" s="192"/>
      <c r="MD14" s="192"/>
      <c r="ME14" s="192"/>
      <c r="MF14" s="192"/>
      <c r="MG14" s="192"/>
      <c r="MH14" s="192"/>
      <c r="MI14" s="192"/>
      <c r="MJ14" s="192"/>
      <c r="MK14" s="192"/>
      <c r="ML14" s="192"/>
      <c r="MM14" s="192"/>
      <c r="MN14" s="192"/>
      <c r="MO14" s="192"/>
      <c r="MP14" s="192"/>
      <c r="MQ14" s="192"/>
      <c r="MR14" s="192"/>
      <c r="MS14" s="192"/>
      <c r="MT14" s="192"/>
      <c r="MU14" s="192"/>
      <c r="MV14" s="192"/>
      <c r="MW14" s="192"/>
      <c r="MX14" s="192"/>
      <c r="MY14" s="192"/>
      <c r="MZ14" s="192"/>
      <c r="NA14" s="192"/>
      <c r="NB14" s="192"/>
      <c r="NC14" s="192"/>
      <c r="ND14" s="192"/>
      <c r="NE14" s="192"/>
      <c r="NF14" s="192"/>
      <c r="NG14" s="192"/>
      <c r="NH14" s="192"/>
      <c r="NI14" s="192"/>
      <c r="NJ14" s="192"/>
      <c r="NK14" s="192"/>
      <c r="NL14" s="192"/>
      <c r="NM14" s="192"/>
      <c r="NN14" s="192"/>
      <c r="NO14" s="192"/>
      <c r="NP14" s="192"/>
      <c r="NQ14" s="192"/>
      <c r="NR14" s="192"/>
      <c r="NS14" s="192"/>
      <c r="NT14" s="192"/>
      <c r="NU14" s="192"/>
      <c r="NV14" s="192"/>
      <c r="NW14" s="192"/>
      <c r="NX14" s="192"/>
      <c r="NY14" s="192"/>
      <c r="NZ14" s="192"/>
      <c r="OA14" s="192"/>
      <c r="OB14" s="192"/>
      <c r="OC14" s="192"/>
      <c r="OD14" s="192"/>
      <c r="OE14" s="192"/>
      <c r="OF14" s="192"/>
      <c r="OG14" s="192"/>
      <c r="OH14" s="192"/>
      <c r="OI14" s="192"/>
      <c r="OJ14" s="192"/>
      <c r="OK14" s="192"/>
      <c r="OL14" s="192"/>
      <c r="OM14" s="192"/>
      <c r="ON14" s="192"/>
      <c r="OO14" s="192"/>
      <c r="OP14" s="192"/>
      <c r="OQ14" s="192"/>
      <c r="OR14" s="192"/>
      <c r="OS14" s="192"/>
      <c r="OT14" s="192"/>
      <c r="OU14" s="192"/>
      <c r="OV14" s="192"/>
      <c r="OW14" s="192"/>
      <c r="OX14" s="192"/>
      <c r="OY14" s="192"/>
      <c r="OZ14" s="192"/>
      <c r="PA14" s="192"/>
      <c r="PB14" s="192"/>
      <c r="PC14" s="192"/>
      <c r="PD14" s="192"/>
      <c r="PE14" s="192"/>
      <c r="PF14" s="192"/>
      <c r="PG14" s="192"/>
      <c r="PH14" s="192"/>
      <c r="PI14" s="192"/>
      <c r="PJ14" s="192"/>
      <c r="PK14" s="192"/>
      <c r="PL14" s="192"/>
      <c r="PM14" s="192"/>
      <c r="PN14" s="192"/>
      <c r="PO14" s="192"/>
      <c r="PP14" s="192"/>
      <c r="PQ14" s="192"/>
      <c r="PR14" s="192"/>
      <c r="PS14" s="192"/>
      <c r="PT14" s="192"/>
      <c r="PU14" s="192"/>
      <c r="PV14" s="192"/>
      <c r="PW14" s="192"/>
      <c r="PX14" s="192"/>
      <c r="PY14" s="192"/>
      <c r="PZ14" s="192"/>
      <c r="QA14" s="192"/>
      <c r="QB14" s="192"/>
      <c r="QC14" s="192"/>
      <c r="QD14" s="192"/>
      <c r="QE14" s="192"/>
      <c r="QF14" s="192"/>
      <c r="QG14" s="192"/>
      <c r="QH14" s="192"/>
      <c r="QI14" s="192"/>
      <c r="QJ14" s="192"/>
      <c r="QK14" s="192"/>
      <c r="QL14" s="192"/>
      <c r="QM14" s="192"/>
      <c r="QN14" s="192"/>
      <c r="QO14" s="192"/>
      <c r="QP14" s="192"/>
      <c r="QQ14" s="192"/>
      <c r="QR14" s="192"/>
      <c r="QS14" s="192"/>
      <c r="QT14" s="192"/>
      <c r="QU14" s="192"/>
      <c r="QV14" s="192"/>
      <c r="QW14" s="192"/>
      <c r="QX14" s="192"/>
      <c r="QY14" s="192"/>
      <c r="QZ14" s="192"/>
      <c r="RA14" s="192"/>
      <c r="RB14" s="192"/>
      <c r="RC14" s="192"/>
      <c r="RD14" s="192"/>
      <c r="RE14" s="192"/>
      <c r="RF14" s="192"/>
      <c r="RG14" s="192"/>
      <c r="RH14" s="192"/>
      <c r="RI14" s="192"/>
      <c r="RJ14" s="192"/>
      <c r="RK14" s="192"/>
      <c r="RL14" s="192"/>
      <c r="RM14" s="192"/>
      <c r="RN14" s="192"/>
      <c r="RO14" s="192"/>
      <c r="RP14" s="192"/>
      <c r="RQ14" s="192"/>
      <c r="RR14" s="192"/>
      <c r="RS14" s="192"/>
      <c r="RT14" s="192"/>
      <c r="RU14" s="192"/>
      <c r="RV14" s="192"/>
      <c r="RW14" s="192"/>
      <c r="RX14" s="192"/>
      <c r="RY14" s="192"/>
      <c r="RZ14" s="192"/>
      <c r="SA14" s="192"/>
      <c r="SB14" s="192"/>
      <c r="SC14" s="192"/>
      <c r="SD14" s="192"/>
      <c r="SE14" s="192"/>
      <c r="SF14" s="192"/>
      <c r="SG14" s="192"/>
      <c r="SH14" s="192"/>
      <c r="SI14" s="192"/>
      <c r="SJ14" s="192"/>
      <c r="SK14" s="192"/>
      <c r="SL14" s="192"/>
      <c r="SM14" s="192"/>
      <c r="SN14" s="192"/>
      <c r="SO14" s="192"/>
      <c r="SP14" s="192"/>
      <c r="SQ14" s="192"/>
      <c r="SR14" s="192"/>
      <c r="SS14" s="192"/>
      <c r="ST14" s="192"/>
      <c r="SU14" s="192"/>
      <c r="SV14" s="192"/>
      <c r="SW14" s="192"/>
      <c r="SX14" s="192"/>
      <c r="SY14" s="192"/>
      <c r="SZ14" s="192"/>
      <c r="TA14" s="192"/>
      <c r="TB14" s="192"/>
      <c r="TC14" s="192"/>
      <c r="TD14" s="192"/>
      <c r="TE14" s="192"/>
      <c r="TF14" s="192"/>
      <c r="TG14" s="192"/>
      <c r="TH14" s="192"/>
      <c r="TI14" s="192"/>
      <c r="TJ14" s="192"/>
      <c r="TK14" s="192"/>
      <c r="TL14" s="192"/>
      <c r="TM14" s="192"/>
      <c r="TN14" s="192"/>
      <c r="TO14" s="192"/>
      <c r="TP14" s="192"/>
      <c r="TQ14" s="192"/>
      <c r="TR14" s="192"/>
      <c r="TS14" s="192"/>
      <c r="TT14" s="192"/>
      <c r="TU14" s="192"/>
      <c r="TV14" s="192"/>
      <c r="TW14" s="192"/>
      <c r="TX14" s="192"/>
      <c r="TY14" s="192"/>
      <c r="TZ14" s="192"/>
      <c r="UA14" s="192"/>
      <c r="UB14" s="192"/>
      <c r="UC14" s="192"/>
      <c r="UD14" s="192"/>
      <c r="UE14" s="192"/>
      <c r="UF14" s="192"/>
      <c r="UG14" s="192"/>
      <c r="UH14" s="192"/>
      <c r="UI14" s="192"/>
      <c r="UJ14" s="192"/>
      <c r="UK14" s="192"/>
      <c r="UL14" s="192"/>
      <c r="UM14" s="192"/>
      <c r="UN14" s="192"/>
      <c r="UO14" s="192"/>
      <c r="UP14" s="192"/>
      <c r="UQ14" s="192"/>
      <c r="UR14" s="192"/>
      <c r="US14" s="192"/>
      <c r="UT14" s="192"/>
      <c r="UU14" s="192"/>
      <c r="UV14" s="192"/>
      <c r="UW14" s="192"/>
      <c r="UX14" s="192"/>
      <c r="UY14" s="192"/>
      <c r="UZ14" s="192"/>
      <c r="VA14" s="192"/>
      <c r="VB14" s="192"/>
      <c r="VC14" s="192"/>
      <c r="VD14" s="192"/>
      <c r="VE14" s="192"/>
      <c r="VF14" s="192"/>
      <c r="VG14" s="192"/>
      <c r="VH14" s="192"/>
      <c r="VI14" s="192"/>
      <c r="VJ14" s="192"/>
      <c r="VK14" s="192"/>
      <c r="VL14" s="192"/>
      <c r="VM14" s="192"/>
      <c r="VN14" s="192"/>
      <c r="VO14" s="192"/>
      <c r="VP14" s="192"/>
      <c r="VQ14" s="192"/>
      <c r="VR14" s="192"/>
      <c r="VS14" s="192"/>
      <c r="VT14" s="192"/>
      <c r="VU14" s="192"/>
      <c r="VV14" s="192"/>
      <c r="VW14" s="192"/>
      <c r="VX14" s="192"/>
      <c r="VY14" s="192"/>
      <c r="VZ14" s="192"/>
      <c r="WA14" s="192"/>
      <c r="WB14" s="192"/>
      <c r="WC14" s="192"/>
      <c r="WD14" s="192"/>
      <c r="WE14" s="192"/>
      <c r="WF14" s="192"/>
      <c r="WG14" s="192"/>
      <c r="WH14" s="192"/>
      <c r="WI14" s="192"/>
      <c r="WJ14" s="192"/>
      <c r="WK14" s="192"/>
      <c r="WL14" s="192"/>
      <c r="WM14" s="192"/>
      <c r="WN14" s="192"/>
      <c r="WO14" s="192"/>
      <c r="WP14" s="192"/>
      <c r="WQ14" s="192"/>
      <c r="WR14" s="192"/>
      <c r="WS14" s="192"/>
      <c r="WT14" s="192"/>
      <c r="WU14" s="192"/>
      <c r="WV14" s="192"/>
      <c r="WW14" s="192"/>
      <c r="WX14" s="192"/>
      <c r="WY14" s="192"/>
      <c r="WZ14" s="192"/>
      <c r="XA14" s="192"/>
      <c r="XB14" s="192"/>
      <c r="XC14" s="192"/>
      <c r="XD14" s="192"/>
      <c r="XE14" s="192"/>
      <c r="XF14" s="192"/>
      <c r="XG14" s="192"/>
      <c r="XH14" s="192"/>
      <c r="XI14" s="192"/>
      <c r="XJ14" s="192"/>
      <c r="XK14" s="192"/>
      <c r="XL14" s="192"/>
      <c r="XM14" s="192"/>
      <c r="XN14" s="192"/>
      <c r="XO14" s="192"/>
      <c r="XP14" s="192"/>
      <c r="XQ14" s="192"/>
      <c r="XR14" s="192"/>
      <c r="XS14" s="192"/>
      <c r="XT14" s="192"/>
      <c r="XU14" s="192"/>
      <c r="XV14" s="192"/>
      <c r="XW14" s="192"/>
      <c r="XX14" s="192"/>
      <c r="XY14" s="192"/>
      <c r="XZ14" s="192"/>
      <c r="YA14" s="192"/>
      <c r="YB14" s="192"/>
      <c r="YC14" s="192"/>
      <c r="YD14" s="192"/>
      <c r="YE14" s="192"/>
      <c r="YF14" s="192"/>
      <c r="YG14" s="192"/>
      <c r="YH14" s="192"/>
      <c r="YI14" s="192"/>
      <c r="YJ14" s="192"/>
      <c r="YK14" s="192"/>
      <c r="YL14" s="192"/>
      <c r="YM14" s="192"/>
      <c r="YN14" s="192"/>
      <c r="YO14" s="192"/>
      <c r="YP14" s="192"/>
      <c r="YQ14" s="192"/>
      <c r="YR14" s="192"/>
      <c r="YS14" s="192"/>
      <c r="YT14" s="192"/>
      <c r="YU14" s="192"/>
      <c r="YV14" s="192"/>
      <c r="YW14" s="192"/>
      <c r="YX14" s="192"/>
      <c r="YY14" s="192"/>
      <c r="YZ14" s="192"/>
      <c r="ZA14" s="192"/>
      <c r="ZB14" s="192"/>
      <c r="ZC14" s="192"/>
      <c r="ZD14" s="192"/>
      <c r="ZE14" s="192"/>
      <c r="ZF14" s="192"/>
      <c r="ZG14" s="192"/>
      <c r="ZH14" s="192"/>
      <c r="ZI14" s="192"/>
      <c r="ZJ14" s="192"/>
      <c r="ZK14" s="192"/>
      <c r="ZL14" s="192"/>
      <c r="ZM14" s="192"/>
      <c r="ZN14" s="192"/>
      <c r="ZO14" s="192"/>
      <c r="ZP14" s="192"/>
      <c r="ZQ14" s="192"/>
      <c r="ZR14" s="192"/>
      <c r="ZS14" s="192"/>
      <c r="ZT14" s="192"/>
      <c r="ZU14" s="192"/>
      <c r="ZV14" s="192"/>
      <c r="ZW14" s="192"/>
      <c r="ZX14" s="192"/>
      <c r="ZY14" s="192"/>
      <c r="ZZ14" s="192"/>
      <c r="AAA14" s="192"/>
      <c r="AAB14" s="192"/>
      <c r="AAC14" s="192"/>
      <c r="AAD14" s="192"/>
      <c r="AAE14" s="192"/>
      <c r="AAF14" s="192"/>
      <c r="AAG14" s="192"/>
      <c r="AAH14" s="192"/>
      <c r="AAI14" s="192"/>
      <c r="AAJ14" s="192"/>
      <c r="AAK14" s="192"/>
      <c r="AAL14" s="192"/>
      <c r="AAM14" s="192"/>
      <c r="AAN14" s="192"/>
      <c r="AAO14" s="192"/>
      <c r="AAP14" s="192"/>
      <c r="AAQ14" s="192"/>
      <c r="AAR14" s="192"/>
      <c r="AAS14" s="192"/>
      <c r="AAT14" s="192"/>
      <c r="AAU14" s="192"/>
      <c r="AAV14" s="192"/>
      <c r="AAW14" s="192"/>
      <c r="AAX14" s="192"/>
      <c r="AAY14" s="192"/>
      <c r="AAZ14" s="192"/>
      <c r="ABA14" s="192"/>
      <c r="ABB14" s="192"/>
      <c r="ABC14" s="192"/>
      <c r="ABD14" s="192"/>
      <c r="ABE14" s="192"/>
      <c r="ABF14" s="192"/>
      <c r="ABG14" s="192"/>
      <c r="ABH14" s="192"/>
      <c r="ABI14" s="192"/>
      <c r="ABJ14" s="192"/>
      <c r="ABK14" s="192"/>
      <c r="ABL14" s="192"/>
      <c r="ABM14" s="192"/>
      <c r="ABN14" s="192"/>
      <c r="ABO14" s="192"/>
      <c r="ABP14" s="192"/>
      <c r="ABQ14" s="192"/>
      <c r="ABR14" s="192"/>
      <c r="ABS14" s="192"/>
      <c r="ABT14" s="192"/>
      <c r="ABU14" s="192"/>
      <c r="ABV14" s="192"/>
      <c r="ABW14" s="192"/>
      <c r="ABX14" s="192"/>
      <c r="ABY14" s="192"/>
      <c r="ABZ14" s="192"/>
      <c r="ACA14" s="192"/>
      <c r="ACB14" s="192"/>
      <c r="ACC14" s="192"/>
      <c r="ACD14" s="192"/>
      <c r="ACE14" s="192"/>
      <c r="ACF14" s="192"/>
      <c r="ACG14" s="192"/>
      <c r="ACH14" s="192"/>
      <c r="ACI14" s="192"/>
      <c r="ACJ14" s="192"/>
      <c r="ACK14" s="192"/>
      <c r="ACL14" s="192"/>
      <c r="ACM14" s="192"/>
      <c r="ACN14" s="192"/>
      <c r="ACO14" s="192"/>
      <c r="ACP14" s="192"/>
      <c r="ACQ14" s="192"/>
      <c r="ACR14" s="192"/>
      <c r="ACS14" s="192"/>
      <c r="ACT14" s="192"/>
      <c r="ACU14" s="192"/>
      <c r="ACV14" s="192"/>
      <c r="ACW14" s="192"/>
      <c r="ACX14" s="192"/>
      <c r="ACY14" s="192"/>
      <c r="ACZ14" s="192"/>
      <c r="ADA14" s="192"/>
      <c r="ADB14" s="192"/>
      <c r="ADC14" s="192"/>
      <c r="ADD14" s="192"/>
      <c r="ADE14" s="192"/>
      <c r="ADF14" s="192"/>
      <c r="ADG14" s="192"/>
      <c r="ADH14" s="192"/>
      <c r="ADI14" s="192"/>
      <c r="ADJ14" s="192"/>
      <c r="ADK14" s="192"/>
      <c r="ADL14" s="192"/>
      <c r="ADM14" s="192"/>
      <c r="ADN14" s="192"/>
      <c r="ADO14" s="192"/>
      <c r="ADP14" s="192"/>
      <c r="ADQ14" s="192"/>
      <c r="ADR14" s="192"/>
      <c r="ADS14" s="192"/>
      <c r="ADT14" s="192"/>
      <c r="ADU14" s="192"/>
      <c r="ADV14" s="192"/>
      <c r="ADW14" s="192"/>
      <c r="ADX14" s="192"/>
      <c r="ADY14" s="192"/>
      <c r="ADZ14" s="192"/>
      <c r="AEA14" s="192"/>
      <c r="AEB14" s="192"/>
      <c r="AEC14" s="192"/>
      <c r="AED14" s="192"/>
      <c r="AEE14" s="192"/>
      <c r="AEF14" s="192"/>
      <c r="AEG14" s="192"/>
      <c r="AEH14" s="192"/>
      <c r="AEI14" s="192"/>
      <c r="AEJ14" s="192"/>
      <c r="AEK14" s="192"/>
      <c r="AEL14" s="192"/>
      <c r="AEM14" s="192"/>
      <c r="AEN14" s="192"/>
      <c r="AEO14" s="192"/>
      <c r="AEP14" s="192"/>
      <c r="AEQ14" s="192"/>
      <c r="AER14" s="192"/>
      <c r="AES14" s="192"/>
      <c r="AET14" s="192"/>
      <c r="AEU14" s="192"/>
      <c r="AEV14" s="192"/>
      <c r="AEW14" s="192"/>
      <c r="AEX14" s="192"/>
      <c r="AEY14" s="192"/>
      <c r="AEZ14" s="192"/>
      <c r="AFA14" s="192"/>
      <c r="AFB14" s="192"/>
      <c r="AFC14" s="192"/>
      <c r="AFD14" s="192"/>
      <c r="AFE14" s="192"/>
      <c r="AFF14" s="192"/>
      <c r="AFG14" s="192"/>
      <c r="AFH14" s="192"/>
      <c r="AFI14" s="192"/>
      <c r="AFJ14" s="192"/>
      <c r="AFK14" s="192"/>
      <c r="AFL14" s="192"/>
      <c r="AFM14" s="192"/>
      <c r="AFN14" s="192"/>
      <c r="AFO14" s="192"/>
      <c r="AFP14" s="192"/>
      <c r="AFQ14" s="192"/>
      <c r="AFR14" s="192"/>
      <c r="AFS14" s="192"/>
      <c r="AFT14" s="192"/>
      <c r="AFU14" s="192"/>
      <c r="AFV14" s="192"/>
      <c r="AFW14" s="192"/>
      <c r="AFX14" s="192"/>
      <c r="AFY14" s="192"/>
      <c r="AFZ14" s="192"/>
      <c r="AGA14" s="192"/>
      <c r="AGB14" s="192"/>
      <c r="AGC14" s="192"/>
      <c r="AGD14" s="192"/>
      <c r="AGE14" s="192"/>
      <c r="AGF14" s="192"/>
      <c r="AGG14" s="192"/>
      <c r="AGH14" s="192"/>
      <c r="AGI14" s="192"/>
      <c r="AGJ14" s="192"/>
      <c r="AGK14" s="192"/>
      <c r="AGL14" s="192"/>
      <c r="AGM14" s="192"/>
      <c r="AGN14" s="192"/>
      <c r="AGO14" s="192"/>
      <c r="AGP14" s="192"/>
      <c r="AGQ14" s="192"/>
      <c r="AGR14" s="192"/>
      <c r="AGS14" s="192"/>
      <c r="AGT14" s="192"/>
      <c r="AGU14" s="192"/>
      <c r="AGV14" s="192"/>
      <c r="AGW14" s="192"/>
      <c r="AGX14" s="192"/>
      <c r="AGY14" s="192"/>
      <c r="AGZ14" s="192"/>
      <c r="AHA14" s="192"/>
      <c r="AHB14" s="192"/>
      <c r="AHC14" s="192"/>
      <c r="AHD14" s="192"/>
      <c r="AHE14" s="192"/>
      <c r="AHF14" s="192"/>
      <c r="AHG14" s="192"/>
      <c r="AHH14" s="192"/>
      <c r="AHI14" s="192"/>
      <c r="AHJ14" s="192"/>
      <c r="AHK14" s="192"/>
      <c r="AHL14" s="192"/>
      <c r="AHM14" s="192"/>
      <c r="AHN14" s="192"/>
      <c r="AHO14" s="192"/>
      <c r="AHP14" s="192"/>
      <c r="AHQ14" s="192"/>
      <c r="AHR14" s="192"/>
      <c r="AHS14" s="192"/>
      <c r="AHT14" s="192"/>
      <c r="AHU14" s="192"/>
      <c r="AHV14" s="192"/>
      <c r="AHW14" s="192"/>
      <c r="AHX14" s="192"/>
      <c r="AHY14" s="192"/>
      <c r="AHZ14" s="192"/>
      <c r="AIA14" s="192"/>
      <c r="AIB14" s="192"/>
      <c r="AIC14" s="192"/>
      <c r="AID14" s="192"/>
      <c r="AIE14" s="192"/>
      <c r="AIF14" s="192"/>
      <c r="AIG14" s="192"/>
      <c r="AIH14" s="192"/>
      <c r="AII14" s="192"/>
      <c r="AIJ14" s="192"/>
      <c r="AIK14" s="192"/>
      <c r="AIL14" s="192"/>
      <c r="AIM14" s="192"/>
      <c r="AIN14" s="192"/>
      <c r="AIO14" s="192"/>
      <c r="AIP14" s="192"/>
      <c r="AIQ14" s="192"/>
      <c r="AIR14" s="192"/>
      <c r="AIS14" s="192"/>
      <c r="AIT14" s="192"/>
      <c r="AIU14" s="192"/>
      <c r="AIV14" s="192"/>
      <c r="AIW14" s="192"/>
      <c r="AIX14" s="192"/>
      <c r="AIY14" s="192"/>
      <c r="AIZ14" s="192"/>
      <c r="AJA14" s="192"/>
      <c r="AJB14" s="192"/>
      <c r="AJC14" s="192"/>
      <c r="AJD14" s="192"/>
      <c r="AJE14" s="192"/>
      <c r="AJF14" s="192"/>
      <c r="AJG14" s="192"/>
      <c r="AJH14" s="192"/>
      <c r="AJI14" s="192"/>
      <c r="AJJ14" s="192"/>
      <c r="AJK14" s="192"/>
      <c r="AJL14" s="192"/>
      <c r="AJM14" s="192"/>
      <c r="AJN14" s="192"/>
      <c r="AJO14" s="192"/>
      <c r="AJP14" s="192"/>
      <c r="AJQ14" s="192"/>
      <c r="AJR14" s="192"/>
      <c r="AJS14" s="192"/>
      <c r="AJT14" s="192"/>
      <c r="AJU14" s="192"/>
      <c r="AJV14" s="192"/>
      <c r="AJW14" s="192"/>
      <c r="AJX14" s="192"/>
      <c r="AJY14" s="192"/>
      <c r="AJZ14" s="192"/>
      <c r="AKA14" s="192"/>
      <c r="AKB14" s="192"/>
      <c r="AKC14" s="192"/>
      <c r="AKD14" s="192"/>
      <c r="AKE14" s="192"/>
      <c r="AKF14" s="192"/>
      <c r="AKG14" s="192"/>
      <c r="AKH14" s="192"/>
      <c r="AKI14" s="192"/>
      <c r="AKJ14" s="192"/>
      <c r="AKK14" s="192"/>
      <c r="AKL14" s="192"/>
      <c r="AKM14" s="192"/>
      <c r="AKN14" s="192"/>
      <c r="AKO14" s="192"/>
      <c r="AKP14" s="192"/>
      <c r="AKQ14" s="192"/>
      <c r="AKR14" s="192"/>
      <c r="AKS14" s="192"/>
      <c r="AKT14" s="192"/>
      <c r="AKU14" s="192"/>
      <c r="AKV14" s="192"/>
      <c r="AKW14" s="192"/>
      <c r="AKX14" s="192"/>
      <c r="AKY14" s="192"/>
      <c r="AKZ14" s="192"/>
      <c r="ALA14" s="192"/>
      <c r="ALB14" s="192"/>
      <c r="ALC14" s="192"/>
      <c r="ALD14" s="192"/>
      <c r="ALE14" s="192"/>
      <c r="ALF14" s="192"/>
      <c r="ALG14" s="192"/>
      <c r="ALH14" s="192"/>
      <c r="ALI14" s="192"/>
      <c r="ALJ14" s="192"/>
      <c r="ALK14" s="192"/>
      <c r="ALL14" s="192"/>
      <c r="ALM14" s="192"/>
      <c r="ALN14" s="192"/>
      <c r="ALO14" s="192"/>
      <c r="ALP14" s="192"/>
      <c r="ALQ14" s="192"/>
      <c r="ALR14" s="192"/>
      <c r="ALS14" s="192"/>
      <c r="ALT14" s="192"/>
      <c r="ALU14" s="192"/>
      <c r="ALV14" s="192"/>
      <c r="ALW14" s="192"/>
      <c r="ALX14" s="192"/>
      <c r="ALY14" s="192"/>
      <c r="ALZ14" s="192"/>
      <c r="AMA14" s="192"/>
      <c r="AMB14" s="192"/>
      <c r="AMC14" s="192"/>
      <c r="AMD14" s="192"/>
      <c r="AME14" s="192"/>
      <c r="AMF14" s="192"/>
      <c r="AMG14" s="192"/>
      <c r="AMH14" s="192"/>
      <c r="AMI14" s="192"/>
      <c r="AMJ14" s="192"/>
    </row>
    <row r="15" spans="1:1024" s="193" customFormat="1" ht="120" customHeight="1">
      <c r="A15" s="140">
        <v>10</v>
      </c>
      <c r="B15" s="128" t="s">
        <v>56</v>
      </c>
      <c r="C15" s="34" t="s">
        <v>294</v>
      </c>
      <c r="D15" s="35" t="s">
        <v>295</v>
      </c>
      <c r="E15" s="141" t="s">
        <v>33</v>
      </c>
      <c r="F15" s="142"/>
      <c r="G15" s="141"/>
      <c r="H15" s="141"/>
      <c r="I15" s="141"/>
      <c r="J15" s="141" t="s">
        <v>58</v>
      </c>
      <c r="K15" s="141">
        <v>1</v>
      </c>
      <c r="L15" s="143"/>
      <c r="M15" s="144">
        <v>12</v>
      </c>
      <c r="N15" s="128">
        <v>583</v>
      </c>
      <c r="O15" s="128">
        <f t="shared" si="1"/>
        <v>6996</v>
      </c>
      <c r="P15" s="128">
        <v>0</v>
      </c>
      <c r="Q15" s="191">
        <v>43952</v>
      </c>
      <c r="R15" s="191">
        <v>44044</v>
      </c>
      <c r="S15" s="35">
        <v>127</v>
      </c>
      <c r="T15" s="35" t="s">
        <v>188</v>
      </c>
      <c r="U15" s="35" t="s">
        <v>293</v>
      </c>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c r="IW15" s="192"/>
      <c r="IX15" s="192"/>
      <c r="IY15" s="192"/>
      <c r="IZ15" s="192"/>
      <c r="JA15" s="192"/>
      <c r="JB15" s="192"/>
      <c r="JC15" s="192"/>
      <c r="JD15" s="192"/>
      <c r="JE15" s="192"/>
      <c r="JF15" s="192"/>
      <c r="JG15" s="192"/>
      <c r="JH15" s="192"/>
      <c r="JI15" s="192"/>
      <c r="JJ15" s="192"/>
      <c r="JK15" s="192"/>
      <c r="JL15" s="192"/>
      <c r="JM15" s="192"/>
      <c r="JN15" s="192"/>
      <c r="JO15" s="192"/>
      <c r="JP15" s="192"/>
      <c r="JQ15" s="192"/>
      <c r="JR15" s="192"/>
      <c r="JS15" s="192"/>
      <c r="JT15" s="192"/>
      <c r="JU15" s="192"/>
      <c r="JV15" s="192"/>
      <c r="JW15" s="192"/>
      <c r="JX15" s="192"/>
      <c r="JY15" s="192"/>
      <c r="JZ15" s="192"/>
      <c r="KA15" s="192"/>
      <c r="KB15" s="192"/>
      <c r="KC15" s="192"/>
      <c r="KD15" s="192"/>
      <c r="KE15" s="192"/>
      <c r="KF15" s="192"/>
      <c r="KG15" s="192"/>
      <c r="KH15" s="192"/>
      <c r="KI15" s="192"/>
      <c r="KJ15" s="192"/>
      <c r="KK15" s="192"/>
      <c r="KL15" s="192"/>
      <c r="KM15" s="192"/>
      <c r="KN15" s="192"/>
      <c r="KO15" s="192"/>
      <c r="KP15" s="192"/>
      <c r="KQ15" s="192"/>
      <c r="KR15" s="192"/>
      <c r="KS15" s="192"/>
      <c r="KT15" s="192"/>
      <c r="KU15" s="192"/>
      <c r="KV15" s="192"/>
      <c r="KW15" s="192"/>
      <c r="KX15" s="192"/>
      <c r="KY15" s="192"/>
      <c r="KZ15" s="192"/>
      <c r="LA15" s="192"/>
      <c r="LB15" s="192"/>
      <c r="LC15" s="192"/>
      <c r="LD15" s="192"/>
      <c r="LE15" s="192"/>
      <c r="LF15" s="192"/>
      <c r="LG15" s="192"/>
      <c r="LH15" s="192"/>
      <c r="LI15" s="192"/>
      <c r="LJ15" s="192"/>
      <c r="LK15" s="192"/>
      <c r="LL15" s="192"/>
      <c r="LM15" s="192"/>
      <c r="LN15" s="192"/>
      <c r="LO15" s="192"/>
      <c r="LP15" s="192"/>
      <c r="LQ15" s="192"/>
      <c r="LR15" s="192"/>
      <c r="LS15" s="192"/>
      <c r="LT15" s="192"/>
      <c r="LU15" s="192"/>
      <c r="LV15" s="192"/>
      <c r="LW15" s="192"/>
      <c r="LX15" s="192"/>
      <c r="LY15" s="192"/>
      <c r="LZ15" s="192"/>
      <c r="MA15" s="192"/>
      <c r="MB15" s="192"/>
      <c r="MC15" s="192"/>
      <c r="MD15" s="192"/>
      <c r="ME15" s="192"/>
      <c r="MF15" s="192"/>
      <c r="MG15" s="192"/>
      <c r="MH15" s="192"/>
      <c r="MI15" s="192"/>
      <c r="MJ15" s="192"/>
      <c r="MK15" s="192"/>
      <c r="ML15" s="192"/>
      <c r="MM15" s="192"/>
      <c r="MN15" s="192"/>
      <c r="MO15" s="192"/>
      <c r="MP15" s="192"/>
      <c r="MQ15" s="192"/>
      <c r="MR15" s="192"/>
      <c r="MS15" s="192"/>
      <c r="MT15" s="192"/>
      <c r="MU15" s="192"/>
      <c r="MV15" s="192"/>
      <c r="MW15" s="192"/>
      <c r="MX15" s="192"/>
      <c r="MY15" s="192"/>
      <c r="MZ15" s="192"/>
      <c r="NA15" s="192"/>
      <c r="NB15" s="192"/>
      <c r="NC15" s="192"/>
      <c r="ND15" s="192"/>
      <c r="NE15" s="192"/>
      <c r="NF15" s="192"/>
      <c r="NG15" s="192"/>
      <c r="NH15" s="192"/>
      <c r="NI15" s="192"/>
      <c r="NJ15" s="192"/>
      <c r="NK15" s="192"/>
      <c r="NL15" s="192"/>
      <c r="NM15" s="192"/>
      <c r="NN15" s="192"/>
      <c r="NO15" s="192"/>
      <c r="NP15" s="192"/>
      <c r="NQ15" s="192"/>
      <c r="NR15" s="192"/>
      <c r="NS15" s="192"/>
      <c r="NT15" s="192"/>
      <c r="NU15" s="192"/>
      <c r="NV15" s="192"/>
      <c r="NW15" s="192"/>
      <c r="NX15" s="192"/>
      <c r="NY15" s="192"/>
      <c r="NZ15" s="192"/>
      <c r="OA15" s="192"/>
      <c r="OB15" s="192"/>
      <c r="OC15" s="192"/>
      <c r="OD15" s="192"/>
      <c r="OE15" s="192"/>
      <c r="OF15" s="192"/>
      <c r="OG15" s="192"/>
      <c r="OH15" s="192"/>
      <c r="OI15" s="192"/>
      <c r="OJ15" s="192"/>
      <c r="OK15" s="192"/>
      <c r="OL15" s="192"/>
      <c r="OM15" s="192"/>
      <c r="ON15" s="192"/>
      <c r="OO15" s="192"/>
      <c r="OP15" s="192"/>
      <c r="OQ15" s="192"/>
      <c r="OR15" s="192"/>
      <c r="OS15" s="192"/>
      <c r="OT15" s="192"/>
      <c r="OU15" s="192"/>
      <c r="OV15" s="192"/>
      <c r="OW15" s="192"/>
      <c r="OX15" s="192"/>
      <c r="OY15" s="192"/>
      <c r="OZ15" s="192"/>
      <c r="PA15" s="192"/>
      <c r="PB15" s="192"/>
      <c r="PC15" s="192"/>
      <c r="PD15" s="192"/>
      <c r="PE15" s="192"/>
      <c r="PF15" s="192"/>
      <c r="PG15" s="192"/>
      <c r="PH15" s="192"/>
      <c r="PI15" s="192"/>
      <c r="PJ15" s="192"/>
      <c r="PK15" s="192"/>
      <c r="PL15" s="192"/>
      <c r="PM15" s="192"/>
      <c r="PN15" s="192"/>
      <c r="PO15" s="192"/>
      <c r="PP15" s="192"/>
      <c r="PQ15" s="192"/>
      <c r="PR15" s="192"/>
      <c r="PS15" s="192"/>
      <c r="PT15" s="192"/>
      <c r="PU15" s="192"/>
      <c r="PV15" s="192"/>
      <c r="PW15" s="192"/>
      <c r="PX15" s="192"/>
      <c r="PY15" s="192"/>
      <c r="PZ15" s="192"/>
      <c r="QA15" s="192"/>
      <c r="QB15" s="192"/>
      <c r="QC15" s="192"/>
      <c r="QD15" s="192"/>
      <c r="QE15" s="192"/>
      <c r="QF15" s="192"/>
      <c r="QG15" s="192"/>
      <c r="QH15" s="192"/>
      <c r="QI15" s="192"/>
      <c r="QJ15" s="192"/>
      <c r="QK15" s="192"/>
      <c r="QL15" s="192"/>
      <c r="QM15" s="192"/>
      <c r="QN15" s="192"/>
      <c r="QO15" s="192"/>
      <c r="QP15" s="192"/>
      <c r="QQ15" s="192"/>
      <c r="QR15" s="192"/>
      <c r="QS15" s="192"/>
      <c r="QT15" s="192"/>
      <c r="QU15" s="192"/>
      <c r="QV15" s="192"/>
      <c r="QW15" s="192"/>
      <c r="QX15" s="192"/>
      <c r="QY15" s="192"/>
      <c r="QZ15" s="192"/>
      <c r="RA15" s="192"/>
      <c r="RB15" s="192"/>
      <c r="RC15" s="192"/>
      <c r="RD15" s="192"/>
      <c r="RE15" s="192"/>
      <c r="RF15" s="192"/>
      <c r="RG15" s="192"/>
      <c r="RH15" s="192"/>
      <c r="RI15" s="192"/>
      <c r="RJ15" s="192"/>
      <c r="RK15" s="192"/>
      <c r="RL15" s="192"/>
      <c r="RM15" s="192"/>
      <c r="RN15" s="192"/>
      <c r="RO15" s="192"/>
      <c r="RP15" s="192"/>
      <c r="RQ15" s="192"/>
      <c r="RR15" s="192"/>
      <c r="RS15" s="192"/>
      <c r="RT15" s="192"/>
      <c r="RU15" s="192"/>
      <c r="RV15" s="192"/>
      <c r="RW15" s="192"/>
      <c r="RX15" s="192"/>
      <c r="RY15" s="192"/>
      <c r="RZ15" s="192"/>
      <c r="SA15" s="192"/>
      <c r="SB15" s="192"/>
      <c r="SC15" s="192"/>
      <c r="SD15" s="192"/>
      <c r="SE15" s="192"/>
      <c r="SF15" s="192"/>
      <c r="SG15" s="192"/>
      <c r="SH15" s="192"/>
      <c r="SI15" s="192"/>
      <c r="SJ15" s="192"/>
      <c r="SK15" s="192"/>
      <c r="SL15" s="192"/>
      <c r="SM15" s="192"/>
      <c r="SN15" s="192"/>
      <c r="SO15" s="192"/>
      <c r="SP15" s="192"/>
      <c r="SQ15" s="192"/>
      <c r="SR15" s="192"/>
      <c r="SS15" s="192"/>
      <c r="ST15" s="192"/>
      <c r="SU15" s="192"/>
      <c r="SV15" s="192"/>
      <c r="SW15" s="192"/>
      <c r="SX15" s="192"/>
      <c r="SY15" s="192"/>
      <c r="SZ15" s="192"/>
      <c r="TA15" s="192"/>
      <c r="TB15" s="192"/>
      <c r="TC15" s="192"/>
      <c r="TD15" s="192"/>
      <c r="TE15" s="192"/>
      <c r="TF15" s="192"/>
      <c r="TG15" s="192"/>
      <c r="TH15" s="192"/>
      <c r="TI15" s="192"/>
      <c r="TJ15" s="192"/>
      <c r="TK15" s="192"/>
      <c r="TL15" s="192"/>
      <c r="TM15" s="192"/>
      <c r="TN15" s="192"/>
      <c r="TO15" s="192"/>
      <c r="TP15" s="192"/>
      <c r="TQ15" s="192"/>
      <c r="TR15" s="192"/>
      <c r="TS15" s="192"/>
      <c r="TT15" s="192"/>
      <c r="TU15" s="192"/>
      <c r="TV15" s="192"/>
      <c r="TW15" s="192"/>
      <c r="TX15" s="192"/>
      <c r="TY15" s="192"/>
      <c r="TZ15" s="192"/>
      <c r="UA15" s="192"/>
      <c r="UB15" s="192"/>
      <c r="UC15" s="192"/>
      <c r="UD15" s="192"/>
      <c r="UE15" s="192"/>
      <c r="UF15" s="192"/>
      <c r="UG15" s="192"/>
      <c r="UH15" s="192"/>
      <c r="UI15" s="192"/>
      <c r="UJ15" s="192"/>
      <c r="UK15" s="192"/>
      <c r="UL15" s="192"/>
      <c r="UM15" s="192"/>
      <c r="UN15" s="192"/>
      <c r="UO15" s="192"/>
      <c r="UP15" s="192"/>
      <c r="UQ15" s="192"/>
      <c r="UR15" s="192"/>
      <c r="US15" s="192"/>
      <c r="UT15" s="192"/>
      <c r="UU15" s="192"/>
      <c r="UV15" s="192"/>
      <c r="UW15" s="192"/>
      <c r="UX15" s="192"/>
      <c r="UY15" s="192"/>
      <c r="UZ15" s="192"/>
      <c r="VA15" s="192"/>
      <c r="VB15" s="192"/>
      <c r="VC15" s="192"/>
      <c r="VD15" s="192"/>
      <c r="VE15" s="192"/>
      <c r="VF15" s="192"/>
      <c r="VG15" s="192"/>
      <c r="VH15" s="192"/>
      <c r="VI15" s="192"/>
      <c r="VJ15" s="192"/>
      <c r="VK15" s="192"/>
      <c r="VL15" s="192"/>
      <c r="VM15" s="192"/>
      <c r="VN15" s="192"/>
      <c r="VO15" s="192"/>
      <c r="VP15" s="192"/>
      <c r="VQ15" s="192"/>
      <c r="VR15" s="192"/>
      <c r="VS15" s="192"/>
      <c r="VT15" s="192"/>
      <c r="VU15" s="192"/>
      <c r="VV15" s="192"/>
      <c r="VW15" s="192"/>
      <c r="VX15" s="192"/>
      <c r="VY15" s="192"/>
      <c r="VZ15" s="192"/>
      <c r="WA15" s="192"/>
      <c r="WB15" s="192"/>
      <c r="WC15" s="192"/>
      <c r="WD15" s="192"/>
      <c r="WE15" s="192"/>
      <c r="WF15" s="192"/>
      <c r="WG15" s="192"/>
      <c r="WH15" s="192"/>
      <c r="WI15" s="192"/>
      <c r="WJ15" s="192"/>
      <c r="WK15" s="192"/>
      <c r="WL15" s="192"/>
      <c r="WM15" s="192"/>
      <c r="WN15" s="192"/>
      <c r="WO15" s="192"/>
      <c r="WP15" s="192"/>
      <c r="WQ15" s="192"/>
      <c r="WR15" s="192"/>
      <c r="WS15" s="192"/>
      <c r="WT15" s="192"/>
      <c r="WU15" s="192"/>
      <c r="WV15" s="192"/>
      <c r="WW15" s="192"/>
      <c r="WX15" s="192"/>
      <c r="WY15" s="192"/>
      <c r="WZ15" s="192"/>
      <c r="XA15" s="192"/>
      <c r="XB15" s="192"/>
      <c r="XC15" s="192"/>
      <c r="XD15" s="192"/>
      <c r="XE15" s="192"/>
      <c r="XF15" s="192"/>
      <c r="XG15" s="192"/>
      <c r="XH15" s="192"/>
      <c r="XI15" s="192"/>
      <c r="XJ15" s="192"/>
      <c r="XK15" s="192"/>
      <c r="XL15" s="192"/>
      <c r="XM15" s="192"/>
      <c r="XN15" s="192"/>
      <c r="XO15" s="192"/>
      <c r="XP15" s="192"/>
      <c r="XQ15" s="192"/>
      <c r="XR15" s="192"/>
      <c r="XS15" s="192"/>
      <c r="XT15" s="192"/>
      <c r="XU15" s="192"/>
      <c r="XV15" s="192"/>
      <c r="XW15" s="192"/>
      <c r="XX15" s="192"/>
      <c r="XY15" s="192"/>
      <c r="XZ15" s="192"/>
      <c r="YA15" s="192"/>
      <c r="YB15" s="192"/>
      <c r="YC15" s="192"/>
      <c r="YD15" s="192"/>
      <c r="YE15" s="192"/>
      <c r="YF15" s="192"/>
      <c r="YG15" s="192"/>
      <c r="YH15" s="192"/>
      <c r="YI15" s="192"/>
      <c r="YJ15" s="192"/>
      <c r="YK15" s="192"/>
      <c r="YL15" s="192"/>
      <c r="YM15" s="192"/>
      <c r="YN15" s="192"/>
      <c r="YO15" s="192"/>
      <c r="YP15" s="192"/>
      <c r="YQ15" s="192"/>
      <c r="YR15" s="192"/>
      <c r="YS15" s="192"/>
      <c r="YT15" s="192"/>
      <c r="YU15" s="192"/>
      <c r="YV15" s="192"/>
      <c r="YW15" s="192"/>
      <c r="YX15" s="192"/>
      <c r="YY15" s="192"/>
      <c r="YZ15" s="192"/>
      <c r="ZA15" s="192"/>
      <c r="ZB15" s="192"/>
      <c r="ZC15" s="192"/>
      <c r="ZD15" s="192"/>
      <c r="ZE15" s="192"/>
      <c r="ZF15" s="192"/>
      <c r="ZG15" s="192"/>
      <c r="ZH15" s="192"/>
      <c r="ZI15" s="192"/>
      <c r="ZJ15" s="192"/>
      <c r="ZK15" s="192"/>
      <c r="ZL15" s="192"/>
      <c r="ZM15" s="192"/>
      <c r="ZN15" s="192"/>
      <c r="ZO15" s="192"/>
      <c r="ZP15" s="192"/>
      <c r="ZQ15" s="192"/>
      <c r="ZR15" s="192"/>
      <c r="ZS15" s="192"/>
      <c r="ZT15" s="192"/>
      <c r="ZU15" s="192"/>
      <c r="ZV15" s="192"/>
      <c r="ZW15" s="192"/>
      <c r="ZX15" s="192"/>
      <c r="ZY15" s="192"/>
      <c r="ZZ15" s="192"/>
      <c r="AAA15" s="192"/>
      <c r="AAB15" s="192"/>
      <c r="AAC15" s="192"/>
      <c r="AAD15" s="192"/>
      <c r="AAE15" s="192"/>
      <c r="AAF15" s="192"/>
      <c r="AAG15" s="192"/>
      <c r="AAH15" s="192"/>
      <c r="AAI15" s="192"/>
      <c r="AAJ15" s="192"/>
      <c r="AAK15" s="192"/>
      <c r="AAL15" s="192"/>
      <c r="AAM15" s="192"/>
      <c r="AAN15" s="192"/>
      <c r="AAO15" s="192"/>
      <c r="AAP15" s="192"/>
      <c r="AAQ15" s="192"/>
      <c r="AAR15" s="192"/>
      <c r="AAS15" s="192"/>
      <c r="AAT15" s="192"/>
      <c r="AAU15" s="192"/>
      <c r="AAV15" s="192"/>
      <c r="AAW15" s="192"/>
      <c r="AAX15" s="192"/>
      <c r="AAY15" s="192"/>
      <c r="AAZ15" s="192"/>
      <c r="ABA15" s="192"/>
      <c r="ABB15" s="192"/>
      <c r="ABC15" s="192"/>
      <c r="ABD15" s="192"/>
      <c r="ABE15" s="192"/>
      <c r="ABF15" s="192"/>
      <c r="ABG15" s="192"/>
      <c r="ABH15" s="192"/>
      <c r="ABI15" s="192"/>
      <c r="ABJ15" s="192"/>
      <c r="ABK15" s="192"/>
      <c r="ABL15" s="192"/>
      <c r="ABM15" s="192"/>
      <c r="ABN15" s="192"/>
      <c r="ABO15" s="192"/>
      <c r="ABP15" s="192"/>
      <c r="ABQ15" s="192"/>
      <c r="ABR15" s="192"/>
      <c r="ABS15" s="192"/>
      <c r="ABT15" s="192"/>
      <c r="ABU15" s="192"/>
      <c r="ABV15" s="192"/>
      <c r="ABW15" s="192"/>
      <c r="ABX15" s="192"/>
      <c r="ABY15" s="192"/>
      <c r="ABZ15" s="192"/>
      <c r="ACA15" s="192"/>
      <c r="ACB15" s="192"/>
      <c r="ACC15" s="192"/>
      <c r="ACD15" s="192"/>
      <c r="ACE15" s="192"/>
      <c r="ACF15" s="192"/>
      <c r="ACG15" s="192"/>
      <c r="ACH15" s="192"/>
      <c r="ACI15" s="192"/>
      <c r="ACJ15" s="192"/>
      <c r="ACK15" s="192"/>
      <c r="ACL15" s="192"/>
      <c r="ACM15" s="192"/>
      <c r="ACN15" s="192"/>
      <c r="ACO15" s="192"/>
      <c r="ACP15" s="192"/>
      <c r="ACQ15" s="192"/>
      <c r="ACR15" s="192"/>
      <c r="ACS15" s="192"/>
      <c r="ACT15" s="192"/>
      <c r="ACU15" s="192"/>
      <c r="ACV15" s="192"/>
      <c r="ACW15" s="192"/>
      <c r="ACX15" s="192"/>
      <c r="ACY15" s="192"/>
      <c r="ACZ15" s="192"/>
      <c r="ADA15" s="192"/>
      <c r="ADB15" s="192"/>
      <c r="ADC15" s="192"/>
      <c r="ADD15" s="192"/>
      <c r="ADE15" s="192"/>
      <c r="ADF15" s="192"/>
      <c r="ADG15" s="192"/>
      <c r="ADH15" s="192"/>
      <c r="ADI15" s="192"/>
      <c r="ADJ15" s="192"/>
      <c r="ADK15" s="192"/>
      <c r="ADL15" s="192"/>
      <c r="ADM15" s="192"/>
      <c r="ADN15" s="192"/>
      <c r="ADO15" s="192"/>
      <c r="ADP15" s="192"/>
      <c r="ADQ15" s="192"/>
      <c r="ADR15" s="192"/>
      <c r="ADS15" s="192"/>
      <c r="ADT15" s="192"/>
      <c r="ADU15" s="192"/>
      <c r="ADV15" s="192"/>
      <c r="ADW15" s="192"/>
      <c r="ADX15" s="192"/>
      <c r="ADY15" s="192"/>
      <c r="ADZ15" s="192"/>
      <c r="AEA15" s="192"/>
      <c r="AEB15" s="192"/>
      <c r="AEC15" s="192"/>
      <c r="AED15" s="192"/>
      <c r="AEE15" s="192"/>
      <c r="AEF15" s="192"/>
      <c r="AEG15" s="192"/>
      <c r="AEH15" s="192"/>
      <c r="AEI15" s="192"/>
      <c r="AEJ15" s="192"/>
      <c r="AEK15" s="192"/>
      <c r="AEL15" s="192"/>
      <c r="AEM15" s="192"/>
      <c r="AEN15" s="192"/>
      <c r="AEO15" s="192"/>
      <c r="AEP15" s="192"/>
      <c r="AEQ15" s="192"/>
      <c r="AER15" s="192"/>
      <c r="AES15" s="192"/>
      <c r="AET15" s="192"/>
      <c r="AEU15" s="192"/>
      <c r="AEV15" s="192"/>
      <c r="AEW15" s="192"/>
      <c r="AEX15" s="192"/>
      <c r="AEY15" s="192"/>
      <c r="AEZ15" s="192"/>
      <c r="AFA15" s="192"/>
      <c r="AFB15" s="192"/>
      <c r="AFC15" s="192"/>
      <c r="AFD15" s="192"/>
      <c r="AFE15" s="192"/>
      <c r="AFF15" s="192"/>
      <c r="AFG15" s="192"/>
      <c r="AFH15" s="192"/>
      <c r="AFI15" s="192"/>
      <c r="AFJ15" s="192"/>
      <c r="AFK15" s="192"/>
      <c r="AFL15" s="192"/>
      <c r="AFM15" s="192"/>
      <c r="AFN15" s="192"/>
      <c r="AFO15" s="192"/>
      <c r="AFP15" s="192"/>
      <c r="AFQ15" s="192"/>
      <c r="AFR15" s="192"/>
      <c r="AFS15" s="192"/>
      <c r="AFT15" s="192"/>
      <c r="AFU15" s="192"/>
      <c r="AFV15" s="192"/>
      <c r="AFW15" s="192"/>
      <c r="AFX15" s="192"/>
      <c r="AFY15" s="192"/>
      <c r="AFZ15" s="192"/>
      <c r="AGA15" s="192"/>
      <c r="AGB15" s="192"/>
      <c r="AGC15" s="192"/>
      <c r="AGD15" s="192"/>
      <c r="AGE15" s="192"/>
      <c r="AGF15" s="192"/>
      <c r="AGG15" s="192"/>
      <c r="AGH15" s="192"/>
      <c r="AGI15" s="192"/>
      <c r="AGJ15" s="192"/>
      <c r="AGK15" s="192"/>
      <c r="AGL15" s="192"/>
      <c r="AGM15" s="192"/>
      <c r="AGN15" s="192"/>
      <c r="AGO15" s="192"/>
      <c r="AGP15" s="192"/>
      <c r="AGQ15" s="192"/>
      <c r="AGR15" s="192"/>
      <c r="AGS15" s="192"/>
      <c r="AGT15" s="192"/>
      <c r="AGU15" s="192"/>
      <c r="AGV15" s="192"/>
      <c r="AGW15" s="192"/>
      <c r="AGX15" s="192"/>
      <c r="AGY15" s="192"/>
      <c r="AGZ15" s="192"/>
      <c r="AHA15" s="192"/>
      <c r="AHB15" s="192"/>
      <c r="AHC15" s="192"/>
      <c r="AHD15" s="192"/>
      <c r="AHE15" s="192"/>
      <c r="AHF15" s="192"/>
      <c r="AHG15" s="192"/>
      <c r="AHH15" s="192"/>
      <c r="AHI15" s="192"/>
      <c r="AHJ15" s="192"/>
      <c r="AHK15" s="192"/>
      <c r="AHL15" s="192"/>
      <c r="AHM15" s="192"/>
      <c r="AHN15" s="192"/>
      <c r="AHO15" s="192"/>
      <c r="AHP15" s="192"/>
      <c r="AHQ15" s="192"/>
      <c r="AHR15" s="192"/>
      <c r="AHS15" s="192"/>
      <c r="AHT15" s="192"/>
      <c r="AHU15" s="192"/>
      <c r="AHV15" s="192"/>
      <c r="AHW15" s="192"/>
      <c r="AHX15" s="192"/>
      <c r="AHY15" s="192"/>
      <c r="AHZ15" s="192"/>
      <c r="AIA15" s="192"/>
      <c r="AIB15" s="192"/>
      <c r="AIC15" s="192"/>
      <c r="AID15" s="192"/>
      <c r="AIE15" s="192"/>
      <c r="AIF15" s="192"/>
      <c r="AIG15" s="192"/>
      <c r="AIH15" s="192"/>
      <c r="AII15" s="192"/>
      <c r="AIJ15" s="192"/>
      <c r="AIK15" s="192"/>
      <c r="AIL15" s="192"/>
      <c r="AIM15" s="192"/>
      <c r="AIN15" s="192"/>
      <c r="AIO15" s="192"/>
      <c r="AIP15" s="192"/>
      <c r="AIQ15" s="192"/>
      <c r="AIR15" s="192"/>
      <c r="AIS15" s="192"/>
      <c r="AIT15" s="192"/>
      <c r="AIU15" s="192"/>
      <c r="AIV15" s="192"/>
      <c r="AIW15" s="192"/>
      <c r="AIX15" s="192"/>
      <c r="AIY15" s="192"/>
      <c r="AIZ15" s="192"/>
      <c r="AJA15" s="192"/>
      <c r="AJB15" s="192"/>
      <c r="AJC15" s="192"/>
      <c r="AJD15" s="192"/>
      <c r="AJE15" s="192"/>
      <c r="AJF15" s="192"/>
      <c r="AJG15" s="192"/>
      <c r="AJH15" s="192"/>
      <c r="AJI15" s="192"/>
      <c r="AJJ15" s="192"/>
      <c r="AJK15" s="192"/>
      <c r="AJL15" s="192"/>
      <c r="AJM15" s="192"/>
      <c r="AJN15" s="192"/>
      <c r="AJO15" s="192"/>
      <c r="AJP15" s="192"/>
      <c r="AJQ15" s="192"/>
      <c r="AJR15" s="192"/>
      <c r="AJS15" s="192"/>
      <c r="AJT15" s="192"/>
      <c r="AJU15" s="192"/>
      <c r="AJV15" s="192"/>
      <c r="AJW15" s="192"/>
      <c r="AJX15" s="192"/>
      <c r="AJY15" s="192"/>
      <c r="AJZ15" s="192"/>
      <c r="AKA15" s="192"/>
      <c r="AKB15" s="192"/>
      <c r="AKC15" s="192"/>
      <c r="AKD15" s="192"/>
      <c r="AKE15" s="192"/>
      <c r="AKF15" s="192"/>
      <c r="AKG15" s="192"/>
      <c r="AKH15" s="192"/>
      <c r="AKI15" s="192"/>
      <c r="AKJ15" s="192"/>
      <c r="AKK15" s="192"/>
      <c r="AKL15" s="192"/>
      <c r="AKM15" s="192"/>
      <c r="AKN15" s="192"/>
      <c r="AKO15" s="192"/>
      <c r="AKP15" s="192"/>
      <c r="AKQ15" s="192"/>
      <c r="AKR15" s="192"/>
      <c r="AKS15" s="192"/>
      <c r="AKT15" s="192"/>
      <c r="AKU15" s="192"/>
      <c r="AKV15" s="192"/>
      <c r="AKW15" s="192"/>
      <c r="AKX15" s="192"/>
      <c r="AKY15" s="192"/>
      <c r="AKZ15" s="192"/>
      <c r="ALA15" s="192"/>
      <c r="ALB15" s="192"/>
      <c r="ALC15" s="192"/>
      <c r="ALD15" s="192"/>
      <c r="ALE15" s="192"/>
      <c r="ALF15" s="192"/>
      <c r="ALG15" s="192"/>
      <c r="ALH15" s="192"/>
      <c r="ALI15" s="192"/>
      <c r="ALJ15" s="192"/>
      <c r="ALK15" s="192"/>
      <c r="ALL15" s="192"/>
      <c r="ALM15" s="192"/>
      <c r="ALN15" s="192"/>
      <c r="ALO15" s="192"/>
      <c r="ALP15" s="192"/>
      <c r="ALQ15" s="192"/>
      <c r="ALR15" s="192"/>
      <c r="ALS15" s="192"/>
      <c r="ALT15" s="192"/>
      <c r="ALU15" s="192"/>
      <c r="ALV15" s="192"/>
      <c r="ALW15" s="192"/>
      <c r="ALX15" s="192"/>
      <c r="ALY15" s="192"/>
      <c r="ALZ15" s="192"/>
      <c r="AMA15" s="192"/>
      <c r="AMB15" s="192"/>
      <c r="AMC15" s="192"/>
      <c r="AMD15" s="192"/>
      <c r="AME15" s="192"/>
      <c r="AMF15" s="192"/>
      <c r="AMG15" s="192"/>
      <c r="AMH15" s="192"/>
      <c r="AMI15" s="192"/>
      <c r="AMJ15" s="192"/>
    </row>
    <row r="16" spans="1:1024" s="193" customFormat="1" ht="120" customHeight="1">
      <c r="A16" s="140">
        <v>11</v>
      </c>
      <c r="B16" s="128" t="s">
        <v>56</v>
      </c>
      <c r="C16" s="34" t="s">
        <v>296</v>
      </c>
      <c r="D16" s="35" t="s">
        <v>297</v>
      </c>
      <c r="E16" s="141" t="s">
        <v>33</v>
      </c>
      <c r="F16" s="142"/>
      <c r="G16" s="141"/>
      <c r="H16" s="141"/>
      <c r="I16" s="141"/>
      <c r="J16" s="141" t="s">
        <v>58</v>
      </c>
      <c r="K16" s="141">
        <v>1</v>
      </c>
      <c r="L16" s="143"/>
      <c r="M16" s="144">
        <v>3</v>
      </c>
      <c r="N16" s="128">
        <v>15000</v>
      </c>
      <c r="O16" s="128">
        <f t="shared" si="1"/>
        <v>45000</v>
      </c>
      <c r="P16" s="128">
        <v>0</v>
      </c>
      <c r="Q16" s="191">
        <v>43952</v>
      </c>
      <c r="R16" s="191">
        <v>44044</v>
      </c>
      <c r="S16" s="35">
        <v>127</v>
      </c>
      <c r="T16" s="35" t="s">
        <v>188</v>
      </c>
      <c r="U16" s="35" t="s">
        <v>293</v>
      </c>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c r="IV16" s="192"/>
      <c r="IW16" s="192"/>
      <c r="IX16" s="192"/>
      <c r="IY16" s="192"/>
      <c r="IZ16" s="192"/>
      <c r="JA16" s="192"/>
      <c r="JB16" s="192"/>
      <c r="JC16" s="192"/>
      <c r="JD16" s="192"/>
      <c r="JE16" s="192"/>
      <c r="JF16" s="192"/>
      <c r="JG16" s="192"/>
      <c r="JH16" s="192"/>
      <c r="JI16" s="192"/>
      <c r="JJ16" s="192"/>
      <c r="JK16" s="192"/>
      <c r="JL16" s="192"/>
      <c r="JM16" s="192"/>
      <c r="JN16" s="192"/>
      <c r="JO16" s="192"/>
      <c r="JP16" s="192"/>
      <c r="JQ16" s="192"/>
      <c r="JR16" s="192"/>
      <c r="JS16" s="192"/>
      <c r="JT16" s="192"/>
      <c r="JU16" s="192"/>
      <c r="JV16" s="192"/>
      <c r="JW16" s="192"/>
      <c r="JX16" s="192"/>
      <c r="JY16" s="192"/>
      <c r="JZ16" s="192"/>
      <c r="KA16" s="192"/>
      <c r="KB16" s="192"/>
      <c r="KC16" s="192"/>
      <c r="KD16" s="192"/>
      <c r="KE16" s="192"/>
      <c r="KF16" s="192"/>
      <c r="KG16" s="192"/>
      <c r="KH16" s="192"/>
      <c r="KI16" s="192"/>
      <c r="KJ16" s="192"/>
      <c r="KK16" s="192"/>
      <c r="KL16" s="192"/>
      <c r="KM16" s="192"/>
      <c r="KN16" s="192"/>
      <c r="KO16" s="192"/>
      <c r="KP16" s="192"/>
      <c r="KQ16" s="192"/>
      <c r="KR16" s="192"/>
      <c r="KS16" s="192"/>
      <c r="KT16" s="192"/>
      <c r="KU16" s="192"/>
      <c r="KV16" s="192"/>
      <c r="KW16" s="192"/>
      <c r="KX16" s="192"/>
      <c r="KY16" s="192"/>
      <c r="KZ16" s="192"/>
      <c r="LA16" s="192"/>
      <c r="LB16" s="192"/>
      <c r="LC16" s="192"/>
      <c r="LD16" s="192"/>
      <c r="LE16" s="192"/>
      <c r="LF16" s="192"/>
      <c r="LG16" s="192"/>
      <c r="LH16" s="192"/>
      <c r="LI16" s="192"/>
      <c r="LJ16" s="192"/>
      <c r="LK16" s="192"/>
      <c r="LL16" s="192"/>
      <c r="LM16" s="192"/>
      <c r="LN16" s="192"/>
      <c r="LO16" s="192"/>
      <c r="LP16" s="192"/>
      <c r="LQ16" s="192"/>
      <c r="LR16" s="192"/>
      <c r="LS16" s="192"/>
      <c r="LT16" s="192"/>
      <c r="LU16" s="192"/>
      <c r="LV16" s="192"/>
      <c r="LW16" s="192"/>
      <c r="LX16" s="192"/>
      <c r="LY16" s="192"/>
      <c r="LZ16" s="192"/>
      <c r="MA16" s="192"/>
      <c r="MB16" s="192"/>
      <c r="MC16" s="192"/>
      <c r="MD16" s="192"/>
      <c r="ME16" s="192"/>
      <c r="MF16" s="192"/>
      <c r="MG16" s="192"/>
      <c r="MH16" s="192"/>
      <c r="MI16" s="192"/>
      <c r="MJ16" s="192"/>
      <c r="MK16" s="192"/>
      <c r="ML16" s="192"/>
      <c r="MM16" s="192"/>
      <c r="MN16" s="192"/>
      <c r="MO16" s="192"/>
      <c r="MP16" s="192"/>
      <c r="MQ16" s="192"/>
      <c r="MR16" s="192"/>
      <c r="MS16" s="192"/>
      <c r="MT16" s="192"/>
      <c r="MU16" s="192"/>
      <c r="MV16" s="192"/>
      <c r="MW16" s="192"/>
      <c r="MX16" s="192"/>
      <c r="MY16" s="192"/>
      <c r="MZ16" s="192"/>
      <c r="NA16" s="192"/>
      <c r="NB16" s="192"/>
      <c r="NC16" s="192"/>
      <c r="ND16" s="192"/>
      <c r="NE16" s="192"/>
      <c r="NF16" s="192"/>
      <c r="NG16" s="192"/>
      <c r="NH16" s="192"/>
      <c r="NI16" s="192"/>
      <c r="NJ16" s="192"/>
      <c r="NK16" s="192"/>
      <c r="NL16" s="192"/>
      <c r="NM16" s="192"/>
      <c r="NN16" s="192"/>
      <c r="NO16" s="192"/>
      <c r="NP16" s="192"/>
      <c r="NQ16" s="192"/>
      <c r="NR16" s="192"/>
      <c r="NS16" s="192"/>
      <c r="NT16" s="192"/>
      <c r="NU16" s="192"/>
      <c r="NV16" s="192"/>
      <c r="NW16" s="192"/>
      <c r="NX16" s="192"/>
      <c r="NY16" s="192"/>
      <c r="NZ16" s="192"/>
      <c r="OA16" s="192"/>
      <c r="OB16" s="192"/>
      <c r="OC16" s="192"/>
      <c r="OD16" s="192"/>
      <c r="OE16" s="192"/>
      <c r="OF16" s="192"/>
      <c r="OG16" s="192"/>
      <c r="OH16" s="192"/>
      <c r="OI16" s="192"/>
      <c r="OJ16" s="192"/>
      <c r="OK16" s="192"/>
      <c r="OL16" s="192"/>
      <c r="OM16" s="192"/>
      <c r="ON16" s="192"/>
      <c r="OO16" s="192"/>
      <c r="OP16" s="192"/>
      <c r="OQ16" s="192"/>
      <c r="OR16" s="192"/>
      <c r="OS16" s="192"/>
      <c r="OT16" s="192"/>
      <c r="OU16" s="192"/>
      <c r="OV16" s="192"/>
      <c r="OW16" s="192"/>
      <c r="OX16" s="192"/>
      <c r="OY16" s="192"/>
      <c r="OZ16" s="192"/>
      <c r="PA16" s="192"/>
      <c r="PB16" s="192"/>
      <c r="PC16" s="192"/>
      <c r="PD16" s="192"/>
      <c r="PE16" s="192"/>
      <c r="PF16" s="192"/>
      <c r="PG16" s="192"/>
      <c r="PH16" s="192"/>
      <c r="PI16" s="192"/>
      <c r="PJ16" s="192"/>
      <c r="PK16" s="192"/>
      <c r="PL16" s="192"/>
      <c r="PM16" s="192"/>
      <c r="PN16" s="192"/>
      <c r="PO16" s="192"/>
      <c r="PP16" s="192"/>
      <c r="PQ16" s="192"/>
      <c r="PR16" s="192"/>
      <c r="PS16" s="192"/>
      <c r="PT16" s="192"/>
      <c r="PU16" s="192"/>
      <c r="PV16" s="192"/>
      <c r="PW16" s="192"/>
      <c r="PX16" s="192"/>
      <c r="PY16" s="192"/>
      <c r="PZ16" s="192"/>
      <c r="QA16" s="192"/>
      <c r="QB16" s="192"/>
      <c r="QC16" s="192"/>
      <c r="QD16" s="192"/>
      <c r="QE16" s="192"/>
      <c r="QF16" s="192"/>
      <c r="QG16" s="192"/>
      <c r="QH16" s="192"/>
      <c r="QI16" s="192"/>
      <c r="QJ16" s="192"/>
      <c r="QK16" s="192"/>
      <c r="QL16" s="192"/>
      <c r="QM16" s="192"/>
      <c r="QN16" s="192"/>
      <c r="QO16" s="192"/>
      <c r="QP16" s="192"/>
      <c r="QQ16" s="192"/>
      <c r="QR16" s="192"/>
      <c r="QS16" s="192"/>
      <c r="QT16" s="192"/>
      <c r="QU16" s="192"/>
      <c r="QV16" s="192"/>
      <c r="QW16" s="192"/>
      <c r="QX16" s="192"/>
      <c r="QY16" s="192"/>
      <c r="QZ16" s="192"/>
      <c r="RA16" s="192"/>
      <c r="RB16" s="192"/>
      <c r="RC16" s="192"/>
      <c r="RD16" s="192"/>
      <c r="RE16" s="192"/>
      <c r="RF16" s="192"/>
      <c r="RG16" s="192"/>
      <c r="RH16" s="192"/>
      <c r="RI16" s="192"/>
      <c r="RJ16" s="192"/>
      <c r="RK16" s="192"/>
      <c r="RL16" s="192"/>
      <c r="RM16" s="192"/>
      <c r="RN16" s="192"/>
      <c r="RO16" s="192"/>
      <c r="RP16" s="192"/>
      <c r="RQ16" s="192"/>
      <c r="RR16" s="192"/>
      <c r="RS16" s="192"/>
      <c r="RT16" s="192"/>
      <c r="RU16" s="192"/>
      <c r="RV16" s="192"/>
      <c r="RW16" s="192"/>
      <c r="RX16" s="192"/>
      <c r="RY16" s="192"/>
      <c r="RZ16" s="192"/>
      <c r="SA16" s="192"/>
      <c r="SB16" s="192"/>
      <c r="SC16" s="192"/>
      <c r="SD16" s="192"/>
      <c r="SE16" s="192"/>
      <c r="SF16" s="192"/>
      <c r="SG16" s="192"/>
      <c r="SH16" s="192"/>
      <c r="SI16" s="192"/>
      <c r="SJ16" s="192"/>
      <c r="SK16" s="192"/>
      <c r="SL16" s="192"/>
      <c r="SM16" s="192"/>
      <c r="SN16" s="192"/>
      <c r="SO16" s="192"/>
      <c r="SP16" s="192"/>
      <c r="SQ16" s="192"/>
      <c r="SR16" s="192"/>
      <c r="SS16" s="192"/>
      <c r="ST16" s="192"/>
      <c r="SU16" s="192"/>
      <c r="SV16" s="192"/>
      <c r="SW16" s="192"/>
      <c r="SX16" s="192"/>
      <c r="SY16" s="192"/>
      <c r="SZ16" s="192"/>
      <c r="TA16" s="192"/>
      <c r="TB16" s="192"/>
      <c r="TC16" s="192"/>
      <c r="TD16" s="192"/>
      <c r="TE16" s="192"/>
      <c r="TF16" s="192"/>
      <c r="TG16" s="192"/>
      <c r="TH16" s="192"/>
      <c r="TI16" s="192"/>
      <c r="TJ16" s="192"/>
      <c r="TK16" s="192"/>
      <c r="TL16" s="192"/>
      <c r="TM16" s="192"/>
      <c r="TN16" s="192"/>
      <c r="TO16" s="192"/>
      <c r="TP16" s="192"/>
      <c r="TQ16" s="192"/>
      <c r="TR16" s="192"/>
      <c r="TS16" s="192"/>
      <c r="TT16" s="192"/>
      <c r="TU16" s="192"/>
      <c r="TV16" s="192"/>
      <c r="TW16" s="192"/>
      <c r="TX16" s="192"/>
      <c r="TY16" s="192"/>
      <c r="TZ16" s="192"/>
      <c r="UA16" s="192"/>
      <c r="UB16" s="192"/>
      <c r="UC16" s="192"/>
      <c r="UD16" s="192"/>
      <c r="UE16" s="192"/>
      <c r="UF16" s="192"/>
      <c r="UG16" s="192"/>
      <c r="UH16" s="192"/>
      <c r="UI16" s="192"/>
      <c r="UJ16" s="192"/>
      <c r="UK16" s="192"/>
      <c r="UL16" s="192"/>
      <c r="UM16" s="192"/>
      <c r="UN16" s="192"/>
      <c r="UO16" s="192"/>
      <c r="UP16" s="192"/>
      <c r="UQ16" s="192"/>
      <c r="UR16" s="192"/>
      <c r="US16" s="192"/>
      <c r="UT16" s="192"/>
      <c r="UU16" s="192"/>
      <c r="UV16" s="192"/>
      <c r="UW16" s="192"/>
      <c r="UX16" s="192"/>
      <c r="UY16" s="192"/>
      <c r="UZ16" s="192"/>
      <c r="VA16" s="192"/>
      <c r="VB16" s="192"/>
      <c r="VC16" s="192"/>
      <c r="VD16" s="192"/>
      <c r="VE16" s="192"/>
      <c r="VF16" s="192"/>
      <c r="VG16" s="192"/>
      <c r="VH16" s="192"/>
      <c r="VI16" s="192"/>
      <c r="VJ16" s="192"/>
      <c r="VK16" s="192"/>
      <c r="VL16" s="192"/>
      <c r="VM16" s="192"/>
      <c r="VN16" s="192"/>
      <c r="VO16" s="192"/>
      <c r="VP16" s="192"/>
      <c r="VQ16" s="192"/>
      <c r="VR16" s="192"/>
      <c r="VS16" s="192"/>
      <c r="VT16" s="192"/>
      <c r="VU16" s="192"/>
      <c r="VV16" s="192"/>
      <c r="VW16" s="192"/>
      <c r="VX16" s="192"/>
      <c r="VY16" s="192"/>
      <c r="VZ16" s="192"/>
      <c r="WA16" s="192"/>
      <c r="WB16" s="192"/>
      <c r="WC16" s="192"/>
      <c r="WD16" s="192"/>
      <c r="WE16" s="192"/>
      <c r="WF16" s="192"/>
      <c r="WG16" s="192"/>
      <c r="WH16" s="192"/>
      <c r="WI16" s="192"/>
      <c r="WJ16" s="192"/>
      <c r="WK16" s="192"/>
      <c r="WL16" s="192"/>
      <c r="WM16" s="192"/>
      <c r="WN16" s="192"/>
      <c r="WO16" s="192"/>
      <c r="WP16" s="192"/>
      <c r="WQ16" s="192"/>
      <c r="WR16" s="192"/>
      <c r="WS16" s="192"/>
      <c r="WT16" s="192"/>
      <c r="WU16" s="192"/>
      <c r="WV16" s="192"/>
      <c r="WW16" s="192"/>
      <c r="WX16" s="192"/>
      <c r="WY16" s="192"/>
      <c r="WZ16" s="192"/>
      <c r="XA16" s="192"/>
      <c r="XB16" s="192"/>
      <c r="XC16" s="192"/>
      <c r="XD16" s="192"/>
      <c r="XE16" s="192"/>
      <c r="XF16" s="192"/>
      <c r="XG16" s="192"/>
      <c r="XH16" s="192"/>
      <c r="XI16" s="192"/>
      <c r="XJ16" s="192"/>
      <c r="XK16" s="192"/>
      <c r="XL16" s="192"/>
      <c r="XM16" s="192"/>
      <c r="XN16" s="192"/>
      <c r="XO16" s="192"/>
      <c r="XP16" s="192"/>
      <c r="XQ16" s="192"/>
      <c r="XR16" s="192"/>
      <c r="XS16" s="192"/>
      <c r="XT16" s="192"/>
      <c r="XU16" s="192"/>
      <c r="XV16" s="192"/>
      <c r="XW16" s="192"/>
      <c r="XX16" s="192"/>
      <c r="XY16" s="192"/>
      <c r="XZ16" s="192"/>
      <c r="YA16" s="192"/>
      <c r="YB16" s="192"/>
      <c r="YC16" s="192"/>
      <c r="YD16" s="192"/>
      <c r="YE16" s="192"/>
      <c r="YF16" s="192"/>
      <c r="YG16" s="192"/>
      <c r="YH16" s="192"/>
      <c r="YI16" s="192"/>
      <c r="YJ16" s="192"/>
      <c r="YK16" s="192"/>
      <c r="YL16" s="192"/>
      <c r="YM16" s="192"/>
      <c r="YN16" s="192"/>
      <c r="YO16" s="192"/>
      <c r="YP16" s="192"/>
      <c r="YQ16" s="192"/>
      <c r="YR16" s="192"/>
      <c r="YS16" s="192"/>
      <c r="YT16" s="192"/>
      <c r="YU16" s="192"/>
      <c r="YV16" s="192"/>
      <c r="YW16" s="192"/>
      <c r="YX16" s="192"/>
      <c r="YY16" s="192"/>
      <c r="YZ16" s="192"/>
      <c r="ZA16" s="192"/>
      <c r="ZB16" s="192"/>
      <c r="ZC16" s="192"/>
      <c r="ZD16" s="192"/>
      <c r="ZE16" s="192"/>
      <c r="ZF16" s="192"/>
      <c r="ZG16" s="192"/>
      <c r="ZH16" s="192"/>
      <c r="ZI16" s="192"/>
      <c r="ZJ16" s="192"/>
      <c r="ZK16" s="192"/>
      <c r="ZL16" s="192"/>
      <c r="ZM16" s="192"/>
      <c r="ZN16" s="192"/>
      <c r="ZO16" s="192"/>
      <c r="ZP16" s="192"/>
      <c r="ZQ16" s="192"/>
      <c r="ZR16" s="192"/>
      <c r="ZS16" s="192"/>
      <c r="ZT16" s="192"/>
      <c r="ZU16" s="192"/>
      <c r="ZV16" s="192"/>
      <c r="ZW16" s="192"/>
      <c r="ZX16" s="192"/>
      <c r="ZY16" s="192"/>
      <c r="ZZ16" s="192"/>
      <c r="AAA16" s="192"/>
      <c r="AAB16" s="192"/>
      <c r="AAC16" s="192"/>
      <c r="AAD16" s="192"/>
      <c r="AAE16" s="192"/>
      <c r="AAF16" s="192"/>
      <c r="AAG16" s="192"/>
      <c r="AAH16" s="192"/>
      <c r="AAI16" s="192"/>
      <c r="AAJ16" s="192"/>
      <c r="AAK16" s="192"/>
      <c r="AAL16" s="192"/>
      <c r="AAM16" s="192"/>
      <c r="AAN16" s="192"/>
      <c r="AAO16" s="192"/>
      <c r="AAP16" s="192"/>
      <c r="AAQ16" s="192"/>
      <c r="AAR16" s="192"/>
      <c r="AAS16" s="192"/>
      <c r="AAT16" s="192"/>
      <c r="AAU16" s="192"/>
      <c r="AAV16" s="192"/>
      <c r="AAW16" s="192"/>
      <c r="AAX16" s="192"/>
      <c r="AAY16" s="192"/>
      <c r="AAZ16" s="192"/>
      <c r="ABA16" s="192"/>
      <c r="ABB16" s="192"/>
      <c r="ABC16" s="192"/>
      <c r="ABD16" s="192"/>
      <c r="ABE16" s="192"/>
      <c r="ABF16" s="192"/>
      <c r="ABG16" s="192"/>
      <c r="ABH16" s="192"/>
      <c r="ABI16" s="192"/>
      <c r="ABJ16" s="192"/>
      <c r="ABK16" s="192"/>
      <c r="ABL16" s="192"/>
      <c r="ABM16" s="192"/>
      <c r="ABN16" s="192"/>
      <c r="ABO16" s="192"/>
      <c r="ABP16" s="192"/>
      <c r="ABQ16" s="192"/>
      <c r="ABR16" s="192"/>
      <c r="ABS16" s="192"/>
      <c r="ABT16" s="192"/>
      <c r="ABU16" s="192"/>
      <c r="ABV16" s="192"/>
      <c r="ABW16" s="192"/>
      <c r="ABX16" s="192"/>
      <c r="ABY16" s="192"/>
      <c r="ABZ16" s="192"/>
      <c r="ACA16" s="192"/>
      <c r="ACB16" s="192"/>
      <c r="ACC16" s="192"/>
      <c r="ACD16" s="192"/>
      <c r="ACE16" s="192"/>
      <c r="ACF16" s="192"/>
      <c r="ACG16" s="192"/>
      <c r="ACH16" s="192"/>
      <c r="ACI16" s="192"/>
      <c r="ACJ16" s="192"/>
      <c r="ACK16" s="192"/>
      <c r="ACL16" s="192"/>
      <c r="ACM16" s="192"/>
      <c r="ACN16" s="192"/>
      <c r="ACO16" s="192"/>
      <c r="ACP16" s="192"/>
      <c r="ACQ16" s="192"/>
      <c r="ACR16" s="192"/>
      <c r="ACS16" s="192"/>
      <c r="ACT16" s="192"/>
      <c r="ACU16" s="192"/>
      <c r="ACV16" s="192"/>
      <c r="ACW16" s="192"/>
      <c r="ACX16" s="192"/>
      <c r="ACY16" s="192"/>
      <c r="ACZ16" s="192"/>
      <c r="ADA16" s="192"/>
      <c r="ADB16" s="192"/>
      <c r="ADC16" s="192"/>
      <c r="ADD16" s="192"/>
      <c r="ADE16" s="192"/>
      <c r="ADF16" s="192"/>
      <c r="ADG16" s="192"/>
      <c r="ADH16" s="192"/>
      <c r="ADI16" s="192"/>
      <c r="ADJ16" s="192"/>
      <c r="ADK16" s="192"/>
      <c r="ADL16" s="192"/>
      <c r="ADM16" s="192"/>
      <c r="ADN16" s="192"/>
      <c r="ADO16" s="192"/>
      <c r="ADP16" s="192"/>
      <c r="ADQ16" s="192"/>
      <c r="ADR16" s="192"/>
      <c r="ADS16" s="192"/>
      <c r="ADT16" s="192"/>
      <c r="ADU16" s="192"/>
      <c r="ADV16" s="192"/>
      <c r="ADW16" s="192"/>
      <c r="ADX16" s="192"/>
      <c r="ADY16" s="192"/>
      <c r="ADZ16" s="192"/>
      <c r="AEA16" s="192"/>
      <c r="AEB16" s="192"/>
      <c r="AEC16" s="192"/>
      <c r="AED16" s="192"/>
      <c r="AEE16" s="192"/>
      <c r="AEF16" s="192"/>
      <c r="AEG16" s="192"/>
      <c r="AEH16" s="192"/>
      <c r="AEI16" s="192"/>
      <c r="AEJ16" s="192"/>
      <c r="AEK16" s="192"/>
      <c r="AEL16" s="192"/>
      <c r="AEM16" s="192"/>
      <c r="AEN16" s="192"/>
      <c r="AEO16" s="192"/>
      <c r="AEP16" s="192"/>
      <c r="AEQ16" s="192"/>
      <c r="AER16" s="192"/>
      <c r="AES16" s="192"/>
      <c r="AET16" s="192"/>
      <c r="AEU16" s="192"/>
      <c r="AEV16" s="192"/>
      <c r="AEW16" s="192"/>
      <c r="AEX16" s="192"/>
      <c r="AEY16" s="192"/>
      <c r="AEZ16" s="192"/>
      <c r="AFA16" s="192"/>
      <c r="AFB16" s="192"/>
      <c r="AFC16" s="192"/>
      <c r="AFD16" s="192"/>
      <c r="AFE16" s="192"/>
      <c r="AFF16" s="192"/>
      <c r="AFG16" s="192"/>
      <c r="AFH16" s="192"/>
      <c r="AFI16" s="192"/>
      <c r="AFJ16" s="192"/>
      <c r="AFK16" s="192"/>
      <c r="AFL16" s="192"/>
      <c r="AFM16" s="192"/>
      <c r="AFN16" s="192"/>
      <c r="AFO16" s="192"/>
      <c r="AFP16" s="192"/>
      <c r="AFQ16" s="192"/>
      <c r="AFR16" s="192"/>
      <c r="AFS16" s="192"/>
      <c r="AFT16" s="192"/>
      <c r="AFU16" s="192"/>
      <c r="AFV16" s="192"/>
      <c r="AFW16" s="192"/>
      <c r="AFX16" s="192"/>
      <c r="AFY16" s="192"/>
      <c r="AFZ16" s="192"/>
      <c r="AGA16" s="192"/>
      <c r="AGB16" s="192"/>
      <c r="AGC16" s="192"/>
      <c r="AGD16" s="192"/>
      <c r="AGE16" s="192"/>
      <c r="AGF16" s="192"/>
      <c r="AGG16" s="192"/>
      <c r="AGH16" s="192"/>
      <c r="AGI16" s="192"/>
      <c r="AGJ16" s="192"/>
      <c r="AGK16" s="192"/>
      <c r="AGL16" s="192"/>
      <c r="AGM16" s="192"/>
      <c r="AGN16" s="192"/>
      <c r="AGO16" s="192"/>
      <c r="AGP16" s="192"/>
      <c r="AGQ16" s="192"/>
      <c r="AGR16" s="192"/>
      <c r="AGS16" s="192"/>
      <c r="AGT16" s="192"/>
      <c r="AGU16" s="192"/>
      <c r="AGV16" s="192"/>
      <c r="AGW16" s="192"/>
      <c r="AGX16" s="192"/>
      <c r="AGY16" s="192"/>
      <c r="AGZ16" s="192"/>
      <c r="AHA16" s="192"/>
      <c r="AHB16" s="192"/>
      <c r="AHC16" s="192"/>
      <c r="AHD16" s="192"/>
      <c r="AHE16" s="192"/>
      <c r="AHF16" s="192"/>
      <c r="AHG16" s="192"/>
      <c r="AHH16" s="192"/>
      <c r="AHI16" s="192"/>
      <c r="AHJ16" s="192"/>
      <c r="AHK16" s="192"/>
      <c r="AHL16" s="192"/>
      <c r="AHM16" s="192"/>
      <c r="AHN16" s="192"/>
      <c r="AHO16" s="192"/>
      <c r="AHP16" s="192"/>
      <c r="AHQ16" s="192"/>
      <c r="AHR16" s="192"/>
      <c r="AHS16" s="192"/>
      <c r="AHT16" s="192"/>
      <c r="AHU16" s="192"/>
      <c r="AHV16" s="192"/>
      <c r="AHW16" s="192"/>
      <c r="AHX16" s="192"/>
      <c r="AHY16" s="192"/>
      <c r="AHZ16" s="192"/>
      <c r="AIA16" s="192"/>
      <c r="AIB16" s="192"/>
      <c r="AIC16" s="192"/>
      <c r="AID16" s="192"/>
      <c r="AIE16" s="192"/>
      <c r="AIF16" s="192"/>
      <c r="AIG16" s="192"/>
      <c r="AIH16" s="192"/>
      <c r="AII16" s="192"/>
      <c r="AIJ16" s="192"/>
      <c r="AIK16" s="192"/>
      <c r="AIL16" s="192"/>
      <c r="AIM16" s="192"/>
      <c r="AIN16" s="192"/>
      <c r="AIO16" s="192"/>
      <c r="AIP16" s="192"/>
      <c r="AIQ16" s="192"/>
      <c r="AIR16" s="192"/>
      <c r="AIS16" s="192"/>
      <c r="AIT16" s="192"/>
      <c r="AIU16" s="192"/>
      <c r="AIV16" s="192"/>
      <c r="AIW16" s="192"/>
      <c r="AIX16" s="192"/>
      <c r="AIY16" s="192"/>
      <c r="AIZ16" s="192"/>
      <c r="AJA16" s="192"/>
      <c r="AJB16" s="192"/>
      <c r="AJC16" s="192"/>
      <c r="AJD16" s="192"/>
      <c r="AJE16" s="192"/>
      <c r="AJF16" s="192"/>
      <c r="AJG16" s="192"/>
      <c r="AJH16" s="192"/>
      <c r="AJI16" s="192"/>
      <c r="AJJ16" s="192"/>
      <c r="AJK16" s="192"/>
      <c r="AJL16" s="192"/>
      <c r="AJM16" s="192"/>
      <c r="AJN16" s="192"/>
      <c r="AJO16" s="192"/>
      <c r="AJP16" s="192"/>
      <c r="AJQ16" s="192"/>
      <c r="AJR16" s="192"/>
      <c r="AJS16" s="192"/>
      <c r="AJT16" s="192"/>
      <c r="AJU16" s="192"/>
      <c r="AJV16" s="192"/>
      <c r="AJW16" s="192"/>
      <c r="AJX16" s="192"/>
      <c r="AJY16" s="192"/>
      <c r="AJZ16" s="192"/>
      <c r="AKA16" s="192"/>
      <c r="AKB16" s="192"/>
      <c r="AKC16" s="192"/>
      <c r="AKD16" s="192"/>
      <c r="AKE16" s="192"/>
      <c r="AKF16" s="192"/>
      <c r="AKG16" s="192"/>
      <c r="AKH16" s="192"/>
      <c r="AKI16" s="192"/>
      <c r="AKJ16" s="192"/>
      <c r="AKK16" s="192"/>
      <c r="AKL16" s="192"/>
      <c r="AKM16" s="192"/>
      <c r="AKN16" s="192"/>
      <c r="AKO16" s="192"/>
      <c r="AKP16" s="192"/>
      <c r="AKQ16" s="192"/>
      <c r="AKR16" s="192"/>
      <c r="AKS16" s="192"/>
      <c r="AKT16" s="192"/>
      <c r="AKU16" s="192"/>
      <c r="AKV16" s="192"/>
      <c r="AKW16" s="192"/>
      <c r="AKX16" s="192"/>
      <c r="AKY16" s="192"/>
      <c r="AKZ16" s="192"/>
      <c r="ALA16" s="192"/>
      <c r="ALB16" s="192"/>
      <c r="ALC16" s="192"/>
      <c r="ALD16" s="192"/>
      <c r="ALE16" s="192"/>
      <c r="ALF16" s="192"/>
      <c r="ALG16" s="192"/>
      <c r="ALH16" s="192"/>
      <c r="ALI16" s="192"/>
      <c r="ALJ16" s="192"/>
      <c r="ALK16" s="192"/>
      <c r="ALL16" s="192"/>
      <c r="ALM16" s="192"/>
      <c r="ALN16" s="192"/>
      <c r="ALO16" s="192"/>
      <c r="ALP16" s="192"/>
      <c r="ALQ16" s="192"/>
      <c r="ALR16" s="192"/>
      <c r="ALS16" s="192"/>
      <c r="ALT16" s="192"/>
      <c r="ALU16" s="192"/>
      <c r="ALV16" s="192"/>
      <c r="ALW16" s="192"/>
      <c r="ALX16" s="192"/>
      <c r="ALY16" s="192"/>
      <c r="ALZ16" s="192"/>
      <c r="AMA16" s="192"/>
      <c r="AMB16" s="192"/>
      <c r="AMC16" s="192"/>
      <c r="AMD16" s="192"/>
      <c r="AME16" s="192"/>
      <c r="AMF16" s="192"/>
      <c r="AMG16" s="192"/>
      <c r="AMH16" s="192"/>
      <c r="AMI16" s="192"/>
      <c r="AMJ16" s="192"/>
    </row>
    <row r="17" spans="1:1024" s="193" customFormat="1" ht="120" customHeight="1">
      <c r="A17" s="140">
        <v>12</v>
      </c>
      <c r="B17" s="128" t="s">
        <v>56</v>
      </c>
      <c r="C17" s="34" t="s">
        <v>298</v>
      </c>
      <c r="D17" s="34" t="s">
        <v>298</v>
      </c>
      <c r="E17" s="141" t="s">
        <v>299</v>
      </c>
      <c r="F17" s="142"/>
      <c r="G17" s="141"/>
      <c r="H17" s="141"/>
      <c r="I17" s="141"/>
      <c r="J17" s="141" t="s">
        <v>300</v>
      </c>
      <c r="K17" s="141"/>
      <c r="L17" s="143"/>
      <c r="M17" s="144">
        <v>50</v>
      </c>
      <c r="N17" s="128">
        <v>2033</v>
      </c>
      <c r="O17" s="128">
        <f t="shared" si="1"/>
        <v>101650</v>
      </c>
      <c r="P17" s="128"/>
      <c r="Q17" s="191"/>
      <c r="R17" s="191"/>
      <c r="S17" s="35">
        <v>127</v>
      </c>
      <c r="T17" s="35" t="s">
        <v>188</v>
      </c>
      <c r="U17" s="35" t="s">
        <v>293</v>
      </c>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c r="IV17" s="192"/>
      <c r="IW17" s="192"/>
      <c r="IX17" s="192"/>
      <c r="IY17" s="192"/>
      <c r="IZ17" s="192"/>
      <c r="JA17" s="192"/>
      <c r="JB17" s="192"/>
      <c r="JC17" s="192"/>
      <c r="JD17" s="192"/>
      <c r="JE17" s="192"/>
      <c r="JF17" s="192"/>
      <c r="JG17" s="192"/>
      <c r="JH17" s="192"/>
      <c r="JI17" s="192"/>
      <c r="JJ17" s="192"/>
      <c r="JK17" s="192"/>
      <c r="JL17" s="192"/>
      <c r="JM17" s="192"/>
      <c r="JN17" s="192"/>
      <c r="JO17" s="192"/>
      <c r="JP17" s="192"/>
      <c r="JQ17" s="192"/>
      <c r="JR17" s="192"/>
      <c r="JS17" s="192"/>
      <c r="JT17" s="192"/>
      <c r="JU17" s="192"/>
      <c r="JV17" s="192"/>
      <c r="JW17" s="192"/>
      <c r="JX17" s="192"/>
      <c r="JY17" s="192"/>
      <c r="JZ17" s="192"/>
      <c r="KA17" s="192"/>
      <c r="KB17" s="192"/>
      <c r="KC17" s="192"/>
      <c r="KD17" s="192"/>
      <c r="KE17" s="192"/>
      <c r="KF17" s="192"/>
      <c r="KG17" s="192"/>
      <c r="KH17" s="192"/>
      <c r="KI17" s="192"/>
      <c r="KJ17" s="192"/>
      <c r="KK17" s="192"/>
      <c r="KL17" s="192"/>
      <c r="KM17" s="192"/>
      <c r="KN17" s="192"/>
      <c r="KO17" s="192"/>
      <c r="KP17" s="192"/>
      <c r="KQ17" s="192"/>
      <c r="KR17" s="192"/>
      <c r="KS17" s="192"/>
      <c r="KT17" s="192"/>
      <c r="KU17" s="192"/>
      <c r="KV17" s="192"/>
      <c r="KW17" s="192"/>
      <c r="KX17" s="192"/>
      <c r="KY17" s="192"/>
      <c r="KZ17" s="192"/>
      <c r="LA17" s="192"/>
      <c r="LB17" s="192"/>
      <c r="LC17" s="192"/>
      <c r="LD17" s="192"/>
      <c r="LE17" s="192"/>
      <c r="LF17" s="192"/>
      <c r="LG17" s="192"/>
      <c r="LH17" s="192"/>
      <c r="LI17" s="192"/>
      <c r="LJ17" s="192"/>
      <c r="LK17" s="192"/>
      <c r="LL17" s="192"/>
      <c r="LM17" s="192"/>
      <c r="LN17" s="192"/>
      <c r="LO17" s="192"/>
      <c r="LP17" s="192"/>
      <c r="LQ17" s="192"/>
      <c r="LR17" s="192"/>
      <c r="LS17" s="192"/>
      <c r="LT17" s="192"/>
      <c r="LU17" s="192"/>
      <c r="LV17" s="192"/>
      <c r="LW17" s="192"/>
      <c r="LX17" s="192"/>
      <c r="LY17" s="192"/>
      <c r="LZ17" s="192"/>
      <c r="MA17" s="192"/>
      <c r="MB17" s="192"/>
      <c r="MC17" s="192"/>
      <c r="MD17" s="192"/>
      <c r="ME17" s="192"/>
      <c r="MF17" s="192"/>
      <c r="MG17" s="192"/>
      <c r="MH17" s="192"/>
      <c r="MI17" s="192"/>
      <c r="MJ17" s="192"/>
      <c r="MK17" s="192"/>
      <c r="ML17" s="192"/>
      <c r="MM17" s="192"/>
      <c r="MN17" s="192"/>
      <c r="MO17" s="192"/>
      <c r="MP17" s="192"/>
      <c r="MQ17" s="192"/>
      <c r="MR17" s="192"/>
      <c r="MS17" s="192"/>
      <c r="MT17" s="192"/>
      <c r="MU17" s="192"/>
      <c r="MV17" s="192"/>
      <c r="MW17" s="192"/>
      <c r="MX17" s="192"/>
      <c r="MY17" s="192"/>
      <c r="MZ17" s="192"/>
      <c r="NA17" s="192"/>
      <c r="NB17" s="192"/>
      <c r="NC17" s="192"/>
      <c r="ND17" s="192"/>
      <c r="NE17" s="192"/>
      <c r="NF17" s="192"/>
      <c r="NG17" s="192"/>
      <c r="NH17" s="192"/>
      <c r="NI17" s="192"/>
      <c r="NJ17" s="192"/>
      <c r="NK17" s="192"/>
      <c r="NL17" s="192"/>
      <c r="NM17" s="192"/>
      <c r="NN17" s="192"/>
      <c r="NO17" s="192"/>
      <c r="NP17" s="192"/>
      <c r="NQ17" s="192"/>
      <c r="NR17" s="192"/>
      <c r="NS17" s="192"/>
      <c r="NT17" s="192"/>
      <c r="NU17" s="192"/>
      <c r="NV17" s="192"/>
      <c r="NW17" s="192"/>
      <c r="NX17" s="192"/>
      <c r="NY17" s="192"/>
      <c r="NZ17" s="192"/>
      <c r="OA17" s="192"/>
      <c r="OB17" s="192"/>
      <c r="OC17" s="192"/>
      <c r="OD17" s="192"/>
      <c r="OE17" s="192"/>
      <c r="OF17" s="192"/>
      <c r="OG17" s="192"/>
      <c r="OH17" s="192"/>
      <c r="OI17" s="192"/>
      <c r="OJ17" s="192"/>
      <c r="OK17" s="192"/>
      <c r="OL17" s="192"/>
      <c r="OM17" s="192"/>
      <c r="ON17" s="192"/>
      <c r="OO17" s="192"/>
      <c r="OP17" s="192"/>
      <c r="OQ17" s="192"/>
      <c r="OR17" s="192"/>
      <c r="OS17" s="192"/>
      <c r="OT17" s="192"/>
      <c r="OU17" s="192"/>
      <c r="OV17" s="192"/>
      <c r="OW17" s="192"/>
      <c r="OX17" s="192"/>
      <c r="OY17" s="192"/>
      <c r="OZ17" s="192"/>
      <c r="PA17" s="192"/>
      <c r="PB17" s="192"/>
      <c r="PC17" s="192"/>
      <c r="PD17" s="192"/>
      <c r="PE17" s="192"/>
      <c r="PF17" s="192"/>
      <c r="PG17" s="192"/>
      <c r="PH17" s="192"/>
      <c r="PI17" s="192"/>
      <c r="PJ17" s="192"/>
      <c r="PK17" s="192"/>
      <c r="PL17" s="192"/>
      <c r="PM17" s="192"/>
      <c r="PN17" s="192"/>
      <c r="PO17" s="192"/>
      <c r="PP17" s="192"/>
      <c r="PQ17" s="192"/>
      <c r="PR17" s="192"/>
      <c r="PS17" s="192"/>
      <c r="PT17" s="192"/>
      <c r="PU17" s="192"/>
      <c r="PV17" s="192"/>
      <c r="PW17" s="192"/>
      <c r="PX17" s="192"/>
      <c r="PY17" s="192"/>
      <c r="PZ17" s="192"/>
      <c r="QA17" s="192"/>
      <c r="QB17" s="192"/>
      <c r="QC17" s="192"/>
      <c r="QD17" s="192"/>
      <c r="QE17" s="192"/>
      <c r="QF17" s="192"/>
      <c r="QG17" s="192"/>
      <c r="QH17" s="192"/>
      <c r="QI17" s="192"/>
      <c r="QJ17" s="192"/>
      <c r="QK17" s="192"/>
      <c r="QL17" s="192"/>
      <c r="QM17" s="192"/>
      <c r="QN17" s="192"/>
      <c r="QO17" s="192"/>
      <c r="QP17" s="192"/>
      <c r="QQ17" s="192"/>
      <c r="QR17" s="192"/>
      <c r="QS17" s="192"/>
      <c r="QT17" s="192"/>
      <c r="QU17" s="192"/>
      <c r="QV17" s="192"/>
      <c r="QW17" s="192"/>
      <c r="QX17" s="192"/>
      <c r="QY17" s="192"/>
      <c r="QZ17" s="192"/>
      <c r="RA17" s="192"/>
      <c r="RB17" s="192"/>
      <c r="RC17" s="192"/>
      <c r="RD17" s="192"/>
      <c r="RE17" s="192"/>
      <c r="RF17" s="192"/>
      <c r="RG17" s="192"/>
      <c r="RH17" s="192"/>
      <c r="RI17" s="192"/>
      <c r="RJ17" s="192"/>
      <c r="RK17" s="192"/>
      <c r="RL17" s="192"/>
      <c r="RM17" s="192"/>
      <c r="RN17" s="192"/>
      <c r="RO17" s="192"/>
      <c r="RP17" s="192"/>
      <c r="RQ17" s="192"/>
      <c r="RR17" s="192"/>
      <c r="RS17" s="192"/>
      <c r="RT17" s="192"/>
      <c r="RU17" s="192"/>
      <c r="RV17" s="192"/>
      <c r="RW17" s="192"/>
      <c r="RX17" s="192"/>
      <c r="RY17" s="192"/>
      <c r="RZ17" s="192"/>
      <c r="SA17" s="192"/>
      <c r="SB17" s="192"/>
      <c r="SC17" s="192"/>
      <c r="SD17" s="192"/>
      <c r="SE17" s="192"/>
      <c r="SF17" s="192"/>
      <c r="SG17" s="192"/>
      <c r="SH17" s="192"/>
      <c r="SI17" s="192"/>
      <c r="SJ17" s="192"/>
      <c r="SK17" s="192"/>
      <c r="SL17" s="192"/>
      <c r="SM17" s="192"/>
      <c r="SN17" s="192"/>
      <c r="SO17" s="192"/>
      <c r="SP17" s="192"/>
      <c r="SQ17" s="192"/>
      <c r="SR17" s="192"/>
      <c r="SS17" s="192"/>
      <c r="ST17" s="192"/>
      <c r="SU17" s="192"/>
      <c r="SV17" s="192"/>
      <c r="SW17" s="192"/>
      <c r="SX17" s="192"/>
      <c r="SY17" s="192"/>
      <c r="SZ17" s="192"/>
      <c r="TA17" s="192"/>
      <c r="TB17" s="192"/>
      <c r="TC17" s="192"/>
      <c r="TD17" s="192"/>
      <c r="TE17" s="192"/>
      <c r="TF17" s="192"/>
      <c r="TG17" s="192"/>
      <c r="TH17" s="192"/>
      <c r="TI17" s="192"/>
      <c r="TJ17" s="192"/>
      <c r="TK17" s="192"/>
      <c r="TL17" s="192"/>
      <c r="TM17" s="192"/>
      <c r="TN17" s="192"/>
      <c r="TO17" s="192"/>
      <c r="TP17" s="192"/>
      <c r="TQ17" s="192"/>
      <c r="TR17" s="192"/>
      <c r="TS17" s="192"/>
      <c r="TT17" s="192"/>
      <c r="TU17" s="192"/>
      <c r="TV17" s="192"/>
      <c r="TW17" s="192"/>
      <c r="TX17" s="192"/>
      <c r="TY17" s="192"/>
      <c r="TZ17" s="192"/>
      <c r="UA17" s="192"/>
      <c r="UB17" s="192"/>
      <c r="UC17" s="192"/>
      <c r="UD17" s="192"/>
      <c r="UE17" s="192"/>
      <c r="UF17" s="192"/>
      <c r="UG17" s="192"/>
      <c r="UH17" s="192"/>
      <c r="UI17" s="192"/>
      <c r="UJ17" s="192"/>
      <c r="UK17" s="192"/>
      <c r="UL17" s="192"/>
      <c r="UM17" s="192"/>
      <c r="UN17" s="192"/>
      <c r="UO17" s="192"/>
      <c r="UP17" s="192"/>
      <c r="UQ17" s="192"/>
      <c r="UR17" s="192"/>
      <c r="US17" s="192"/>
      <c r="UT17" s="192"/>
      <c r="UU17" s="192"/>
      <c r="UV17" s="192"/>
      <c r="UW17" s="192"/>
      <c r="UX17" s="192"/>
      <c r="UY17" s="192"/>
      <c r="UZ17" s="192"/>
      <c r="VA17" s="192"/>
      <c r="VB17" s="192"/>
      <c r="VC17" s="192"/>
      <c r="VD17" s="192"/>
      <c r="VE17" s="192"/>
      <c r="VF17" s="192"/>
      <c r="VG17" s="192"/>
      <c r="VH17" s="192"/>
      <c r="VI17" s="192"/>
      <c r="VJ17" s="192"/>
      <c r="VK17" s="192"/>
      <c r="VL17" s="192"/>
      <c r="VM17" s="192"/>
      <c r="VN17" s="192"/>
      <c r="VO17" s="192"/>
      <c r="VP17" s="192"/>
      <c r="VQ17" s="192"/>
      <c r="VR17" s="192"/>
      <c r="VS17" s="192"/>
      <c r="VT17" s="192"/>
      <c r="VU17" s="192"/>
      <c r="VV17" s="192"/>
      <c r="VW17" s="192"/>
      <c r="VX17" s="192"/>
      <c r="VY17" s="192"/>
      <c r="VZ17" s="192"/>
      <c r="WA17" s="192"/>
      <c r="WB17" s="192"/>
      <c r="WC17" s="192"/>
      <c r="WD17" s="192"/>
      <c r="WE17" s="192"/>
      <c r="WF17" s="192"/>
      <c r="WG17" s="192"/>
      <c r="WH17" s="192"/>
      <c r="WI17" s="192"/>
      <c r="WJ17" s="192"/>
      <c r="WK17" s="192"/>
      <c r="WL17" s="192"/>
      <c r="WM17" s="192"/>
      <c r="WN17" s="192"/>
      <c r="WO17" s="192"/>
      <c r="WP17" s="192"/>
      <c r="WQ17" s="192"/>
      <c r="WR17" s="192"/>
      <c r="WS17" s="192"/>
      <c r="WT17" s="192"/>
      <c r="WU17" s="192"/>
      <c r="WV17" s="192"/>
      <c r="WW17" s="192"/>
      <c r="WX17" s="192"/>
      <c r="WY17" s="192"/>
      <c r="WZ17" s="192"/>
      <c r="XA17" s="192"/>
      <c r="XB17" s="192"/>
      <c r="XC17" s="192"/>
      <c r="XD17" s="192"/>
      <c r="XE17" s="192"/>
      <c r="XF17" s="192"/>
      <c r="XG17" s="192"/>
      <c r="XH17" s="192"/>
      <c r="XI17" s="192"/>
      <c r="XJ17" s="192"/>
      <c r="XK17" s="192"/>
      <c r="XL17" s="192"/>
      <c r="XM17" s="192"/>
      <c r="XN17" s="192"/>
      <c r="XO17" s="192"/>
      <c r="XP17" s="192"/>
      <c r="XQ17" s="192"/>
      <c r="XR17" s="192"/>
      <c r="XS17" s="192"/>
      <c r="XT17" s="192"/>
      <c r="XU17" s="192"/>
      <c r="XV17" s="192"/>
      <c r="XW17" s="192"/>
      <c r="XX17" s="192"/>
      <c r="XY17" s="192"/>
      <c r="XZ17" s="192"/>
      <c r="YA17" s="192"/>
      <c r="YB17" s="192"/>
      <c r="YC17" s="192"/>
      <c r="YD17" s="192"/>
      <c r="YE17" s="192"/>
      <c r="YF17" s="192"/>
      <c r="YG17" s="192"/>
      <c r="YH17" s="192"/>
      <c r="YI17" s="192"/>
      <c r="YJ17" s="192"/>
      <c r="YK17" s="192"/>
      <c r="YL17" s="192"/>
      <c r="YM17" s="192"/>
      <c r="YN17" s="192"/>
      <c r="YO17" s="192"/>
      <c r="YP17" s="192"/>
      <c r="YQ17" s="192"/>
      <c r="YR17" s="192"/>
      <c r="YS17" s="192"/>
      <c r="YT17" s="192"/>
      <c r="YU17" s="192"/>
      <c r="YV17" s="192"/>
      <c r="YW17" s="192"/>
      <c r="YX17" s="192"/>
      <c r="YY17" s="192"/>
      <c r="YZ17" s="192"/>
      <c r="ZA17" s="192"/>
      <c r="ZB17" s="192"/>
      <c r="ZC17" s="192"/>
      <c r="ZD17" s="192"/>
      <c r="ZE17" s="192"/>
      <c r="ZF17" s="192"/>
      <c r="ZG17" s="192"/>
      <c r="ZH17" s="192"/>
      <c r="ZI17" s="192"/>
      <c r="ZJ17" s="192"/>
      <c r="ZK17" s="192"/>
      <c r="ZL17" s="192"/>
      <c r="ZM17" s="192"/>
      <c r="ZN17" s="192"/>
      <c r="ZO17" s="192"/>
      <c r="ZP17" s="192"/>
      <c r="ZQ17" s="192"/>
      <c r="ZR17" s="192"/>
      <c r="ZS17" s="192"/>
      <c r="ZT17" s="192"/>
      <c r="ZU17" s="192"/>
      <c r="ZV17" s="192"/>
      <c r="ZW17" s="192"/>
      <c r="ZX17" s="192"/>
      <c r="ZY17" s="192"/>
      <c r="ZZ17" s="192"/>
      <c r="AAA17" s="192"/>
      <c r="AAB17" s="192"/>
      <c r="AAC17" s="192"/>
      <c r="AAD17" s="192"/>
      <c r="AAE17" s="192"/>
      <c r="AAF17" s="192"/>
      <c r="AAG17" s="192"/>
      <c r="AAH17" s="192"/>
      <c r="AAI17" s="192"/>
      <c r="AAJ17" s="192"/>
      <c r="AAK17" s="192"/>
      <c r="AAL17" s="192"/>
      <c r="AAM17" s="192"/>
      <c r="AAN17" s="192"/>
      <c r="AAO17" s="192"/>
      <c r="AAP17" s="192"/>
      <c r="AAQ17" s="192"/>
      <c r="AAR17" s="192"/>
      <c r="AAS17" s="192"/>
      <c r="AAT17" s="192"/>
      <c r="AAU17" s="192"/>
      <c r="AAV17" s="192"/>
      <c r="AAW17" s="192"/>
      <c r="AAX17" s="192"/>
      <c r="AAY17" s="192"/>
      <c r="AAZ17" s="192"/>
      <c r="ABA17" s="192"/>
      <c r="ABB17" s="192"/>
      <c r="ABC17" s="192"/>
      <c r="ABD17" s="192"/>
      <c r="ABE17" s="192"/>
      <c r="ABF17" s="192"/>
      <c r="ABG17" s="192"/>
      <c r="ABH17" s="192"/>
      <c r="ABI17" s="192"/>
      <c r="ABJ17" s="192"/>
      <c r="ABK17" s="192"/>
      <c r="ABL17" s="192"/>
      <c r="ABM17" s="192"/>
      <c r="ABN17" s="192"/>
      <c r="ABO17" s="192"/>
      <c r="ABP17" s="192"/>
      <c r="ABQ17" s="192"/>
      <c r="ABR17" s="192"/>
      <c r="ABS17" s="192"/>
      <c r="ABT17" s="192"/>
      <c r="ABU17" s="192"/>
      <c r="ABV17" s="192"/>
      <c r="ABW17" s="192"/>
      <c r="ABX17" s="192"/>
      <c r="ABY17" s="192"/>
      <c r="ABZ17" s="192"/>
      <c r="ACA17" s="192"/>
      <c r="ACB17" s="192"/>
      <c r="ACC17" s="192"/>
      <c r="ACD17" s="192"/>
      <c r="ACE17" s="192"/>
      <c r="ACF17" s="192"/>
      <c r="ACG17" s="192"/>
      <c r="ACH17" s="192"/>
      <c r="ACI17" s="192"/>
      <c r="ACJ17" s="192"/>
      <c r="ACK17" s="192"/>
      <c r="ACL17" s="192"/>
      <c r="ACM17" s="192"/>
      <c r="ACN17" s="192"/>
      <c r="ACO17" s="192"/>
      <c r="ACP17" s="192"/>
      <c r="ACQ17" s="192"/>
      <c r="ACR17" s="192"/>
      <c r="ACS17" s="192"/>
      <c r="ACT17" s="192"/>
      <c r="ACU17" s="192"/>
      <c r="ACV17" s="192"/>
      <c r="ACW17" s="192"/>
      <c r="ACX17" s="192"/>
      <c r="ACY17" s="192"/>
      <c r="ACZ17" s="192"/>
      <c r="ADA17" s="192"/>
      <c r="ADB17" s="192"/>
      <c r="ADC17" s="192"/>
      <c r="ADD17" s="192"/>
      <c r="ADE17" s="192"/>
      <c r="ADF17" s="192"/>
      <c r="ADG17" s="192"/>
      <c r="ADH17" s="192"/>
      <c r="ADI17" s="192"/>
      <c r="ADJ17" s="192"/>
      <c r="ADK17" s="192"/>
      <c r="ADL17" s="192"/>
      <c r="ADM17" s="192"/>
      <c r="ADN17" s="192"/>
      <c r="ADO17" s="192"/>
      <c r="ADP17" s="192"/>
      <c r="ADQ17" s="192"/>
      <c r="ADR17" s="192"/>
      <c r="ADS17" s="192"/>
      <c r="ADT17" s="192"/>
      <c r="ADU17" s="192"/>
      <c r="ADV17" s="192"/>
      <c r="ADW17" s="192"/>
      <c r="ADX17" s="192"/>
      <c r="ADY17" s="192"/>
      <c r="ADZ17" s="192"/>
      <c r="AEA17" s="192"/>
      <c r="AEB17" s="192"/>
      <c r="AEC17" s="192"/>
      <c r="AED17" s="192"/>
      <c r="AEE17" s="192"/>
      <c r="AEF17" s="192"/>
      <c r="AEG17" s="192"/>
      <c r="AEH17" s="192"/>
      <c r="AEI17" s="192"/>
      <c r="AEJ17" s="192"/>
      <c r="AEK17" s="192"/>
      <c r="AEL17" s="192"/>
      <c r="AEM17" s="192"/>
      <c r="AEN17" s="192"/>
      <c r="AEO17" s="192"/>
      <c r="AEP17" s="192"/>
      <c r="AEQ17" s="192"/>
      <c r="AER17" s="192"/>
      <c r="AES17" s="192"/>
      <c r="AET17" s="192"/>
      <c r="AEU17" s="192"/>
      <c r="AEV17" s="192"/>
      <c r="AEW17" s="192"/>
      <c r="AEX17" s="192"/>
      <c r="AEY17" s="192"/>
      <c r="AEZ17" s="192"/>
      <c r="AFA17" s="192"/>
      <c r="AFB17" s="192"/>
      <c r="AFC17" s="192"/>
      <c r="AFD17" s="192"/>
      <c r="AFE17" s="192"/>
      <c r="AFF17" s="192"/>
      <c r="AFG17" s="192"/>
      <c r="AFH17" s="192"/>
      <c r="AFI17" s="192"/>
      <c r="AFJ17" s="192"/>
      <c r="AFK17" s="192"/>
      <c r="AFL17" s="192"/>
      <c r="AFM17" s="192"/>
      <c r="AFN17" s="192"/>
      <c r="AFO17" s="192"/>
      <c r="AFP17" s="192"/>
      <c r="AFQ17" s="192"/>
      <c r="AFR17" s="192"/>
      <c r="AFS17" s="192"/>
      <c r="AFT17" s="192"/>
      <c r="AFU17" s="192"/>
      <c r="AFV17" s="192"/>
      <c r="AFW17" s="192"/>
      <c r="AFX17" s="192"/>
      <c r="AFY17" s="192"/>
      <c r="AFZ17" s="192"/>
      <c r="AGA17" s="192"/>
      <c r="AGB17" s="192"/>
      <c r="AGC17" s="192"/>
      <c r="AGD17" s="192"/>
      <c r="AGE17" s="192"/>
      <c r="AGF17" s="192"/>
      <c r="AGG17" s="192"/>
      <c r="AGH17" s="192"/>
      <c r="AGI17" s="192"/>
      <c r="AGJ17" s="192"/>
      <c r="AGK17" s="192"/>
      <c r="AGL17" s="192"/>
      <c r="AGM17" s="192"/>
      <c r="AGN17" s="192"/>
      <c r="AGO17" s="192"/>
      <c r="AGP17" s="192"/>
      <c r="AGQ17" s="192"/>
      <c r="AGR17" s="192"/>
      <c r="AGS17" s="192"/>
      <c r="AGT17" s="192"/>
      <c r="AGU17" s="192"/>
      <c r="AGV17" s="192"/>
      <c r="AGW17" s="192"/>
      <c r="AGX17" s="192"/>
      <c r="AGY17" s="192"/>
      <c r="AGZ17" s="192"/>
      <c r="AHA17" s="192"/>
      <c r="AHB17" s="192"/>
      <c r="AHC17" s="192"/>
      <c r="AHD17" s="192"/>
      <c r="AHE17" s="192"/>
      <c r="AHF17" s="192"/>
      <c r="AHG17" s="192"/>
      <c r="AHH17" s="192"/>
      <c r="AHI17" s="192"/>
      <c r="AHJ17" s="192"/>
      <c r="AHK17" s="192"/>
      <c r="AHL17" s="192"/>
      <c r="AHM17" s="192"/>
      <c r="AHN17" s="192"/>
      <c r="AHO17" s="192"/>
      <c r="AHP17" s="192"/>
      <c r="AHQ17" s="192"/>
      <c r="AHR17" s="192"/>
      <c r="AHS17" s="192"/>
      <c r="AHT17" s="192"/>
      <c r="AHU17" s="192"/>
      <c r="AHV17" s="192"/>
      <c r="AHW17" s="192"/>
      <c r="AHX17" s="192"/>
      <c r="AHY17" s="192"/>
      <c r="AHZ17" s="192"/>
      <c r="AIA17" s="192"/>
      <c r="AIB17" s="192"/>
      <c r="AIC17" s="192"/>
      <c r="AID17" s="192"/>
      <c r="AIE17" s="192"/>
      <c r="AIF17" s="192"/>
      <c r="AIG17" s="192"/>
      <c r="AIH17" s="192"/>
      <c r="AII17" s="192"/>
      <c r="AIJ17" s="192"/>
      <c r="AIK17" s="192"/>
      <c r="AIL17" s="192"/>
      <c r="AIM17" s="192"/>
      <c r="AIN17" s="192"/>
      <c r="AIO17" s="192"/>
      <c r="AIP17" s="192"/>
      <c r="AIQ17" s="192"/>
      <c r="AIR17" s="192"/>
      <c r="AIS17" s="192"/>
      <c r="AIT17" s="192"/>
      <c r="AIU17" s="192"/>
      <c r="AIV17" s="192"/>
      <c r="AIW17" s="192"/>
      <c r="AIX17" s="192"/>
      <c r="AIY17" s="192"/>
      <c r="AIZ17" s="192"/>
      <c r="AJA17" s="192"/>
      <c r="AJB17" s="192"/>
      <c r="AJC17" s="192"/>
      <c r="AJD17" s="192"/>
      <c r="AJE17" s="192"/>
      <c r="AJF17" s="192"/>
      <c r="AJG17" s="192"/>
      <c r="AJH17" s="192"/>
      <c r="AJI17" s="192"/>
      <c r="AJJ17" s="192"/>
      <c r="AJK17" s="192"/>
      <c r="AJL17" s="192"/>
      <c r="AJM17" s="192"/>
      <c r="AJN17" s="192"/>
      <c r="AJO17" s="192"/>
      <c r="AJP17" s="192"/>
      <c r="AJQ17" s="192"/>
      <c r="AJR17" s="192"/>
      <c r="AJS17" s="192"/>
      <c r="AJT17" s="192"/>
      <c r="AJU17" s="192"/>
      <c r="AJV17" s="192"/>
      <c r="AJW17" s="192"/>
      <c r="AJX17" s="192"/>
      <c r="AJY17" s="192"/>
      <c r="AJZ17" s="192"/>
      <c r="AKA17" s="192"/>
      <c r="AKB17" s="192"/>
      <c r="AKC17" s="192"/>
      <c r="AKD17" s="192"/>
      <c r="AKE17" s="192"/>
      <c r="AKF17" s="192"/>
      <c r="AKG17" s="192"/>
      <c r="AKH17" s="192"/>
      <c r="AKI17" s="192"/>
      <c r="AKJ17" s="192"/>
      <c r="AKK17" s="192"/>
      <c r="AKL17" s="192"/>
      <c r="AKM17" s="192"/>
      <c r="AKN17" s="192"/>
      <c r="AKO17" s="192"/>
      <c r="AKP17" s="192"/>
      <c r="AKQ17" s="192"/>
      <c r="AKR17" s="192"/>
      <c r="AKS17" s="192"/>
      <c r="AKT17" s="192"/>
      <c r="AKU17" s="192"/>
      <c r="AKV17" s="192"/>
      <c r="AKW17" s="192"/>
      <c r="AKX17" s="192"/>
      <c r="AKY17" s="192"/>
      <c r="AKZ17" s="192"/>
      <c r="ALA17" s="192"/>
      <c r="ALB17" s="192"/>
      <c r="ALC17" s="192"/>
      <c r="ALD17" s="192"/>
      <c r="ALE17" s="192"/>
      <c r="ALF17" s="192"/>
      <c r="ALG17" s="192"/>
      <c r="ALH17" s="192"/>
      <c r="ALI17" s="192"/>
      <c r="ALJ17" s="192"/>
      <c r="ALK17" s="192"/>
      <c r="ALL17" s="192"/>
      <c r="ALM17" s="192"/>
      <c r="ALN17" s="192"/>
      <c r="ALO17" s="192"/>
      <c r="ALP17" s="192"/>
      <c r="ALQ17" s="192"/>
      <c r="ALR17" s="192"/>
      <c r="ALS17" s="192"/>
      <c r="ALT17" s="192"/>
      <c r="ALU17" s="192"/>
      <c r="ALV17" s="192"/>
      <c r="ALW17" s="192"/>
      <c r="ALX17" s="192"/>
      <c r="ALY17" s="192"/>
      <c r="ALZ17" s="192"/>
      <c r="AMA17" s="192"/>
      <c r="AMB17" s="192"/>
      <c r="AMC17" s="192"/>
      <c r="AMD17" s="192"/>
      <c r="AME17" s="192"/>
      <c r="AMF17" s="192"/>
      <c r="AMG17" s="192"/>
      <c r="AMH17" s="192"/>
      <c r="AMI17" s="192"/>
      <c r="AMJ17" s="192"/>
    </row>
    <row r="18" spans="1:1024" ht="39.950000000000003" customHeight="1">
      <c r="A18" s="157"/>
      <c r="B18" s="157"/>
      <c r="C18" s="157"/>
      <c r="D18" s="157"/>
      <c r="E18" s="157"/>
      <c r="F18" s="157"/>
      <c r="G18" s="157"/>
      <c r="H18" s="157"/>
      <c r="I18" s="157"/>
      <c r="J18" s="157"/>
      <c r="K18" s="157"/>
      <c r="L18" s="157"/>
      <c r="M18" s="157"/>
      <c r="N18" s="158"/>
      <c r="O18" s="16">
        <f>SUM(O5:O8)</f>
        <v>1921332</v>
      </c>
      <c r="P18" s="15">
        <f>SUM(P5:P14)</f>
        <v>1206323.1299999999</v>
      </c>
      <c r="Q18" s="157"/>
      <c r="R18" s="157"/>
      <c r="S18" s="157"/>
      <c r="T18" s="157"/>
      <c r="U18" s="157"/>
    </row>
    <row r="19" spans="1:1024">
      <c r="O19" s="7"/>
    </row>
    <row r="20" spans="1:1024">
      <c r="O20" s="7"/>
      <c r="P20" s="25"/>
    </row>
    <row r="21" spans="1:1024">
      <c r="P21" s="25"/>
    </row>
    <row r="22" spans="1:1024">
      <c r="O22" s="6"/>
    </row>
    <row r="33" spans="7:7">
      <c r="G33" s="8"/>
    </row>
  </sheetData>
  <autoFilter ref="A3:AMJ4">
    <filterColumn colId="16" showButton="0"/>
    <filterColumn colId="18" showButton="0"/>
  </autoFilter>
  <mergeCells count="22">
    <mergeCell ref="D1:O1"/>
    <mergeCell ref="I3:I4"/>
    <mergeCell ref="J3:J4"/>
    <mergeCell ref="A3:A4"/>
    <mergeCell ref="B3:B4"/>
    <mergeCell ref="C3:C4"/>
    <mergeCell ref="D3:D4"/>
    <mergeCell ref="A18:N18"/>
    <mergeCell ref="Q18:U18"/>
    <mergeCell ref="Q3:R3"/>
    <mergeCell ref="S3:T3"/>
    <mergeCell ref="U3:U4"/>
    <mergeCell ref="K3:K4"/>
    <mergeCell ref="L3:L4"/>
    <mergeCell ref="M3:M4"/>
    <mergeCell ref="N3:N4"/>
    <mergeCell ref="O3:O4"/>
    <mergeCell ref="P3:P4"/>
    <mergeCell ref="E3:E4"/>
    <mergeCell ref="F3:F4"/>
    <mergeCell ref="G3:G4"/>
    <mergeCell ref="H3:H4"/>
  </mergeCell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dimension ref="A1:AMN56"/>
  <sheetViews>
    <sheetView showGridLines="0" topLeftCell="B28" zoomScale="120" zoomScaleNormal="120" workbookViewId="0">
      <selection activeCell="R22" sqref="R22"/>
    </sheetView>
  </sheetViews>
  <sheetFormatPr defaultColWidth="9.140625" defaultRowHeight="12.75"/>
  <cols>
    <col min="1" max="1" width="10.5703125" style="1" customWidth="1"/>
    <col min="2" max="2" width="14.85546875" style="1" customWidth="1"/>
    <col min="3" max="3" width="34.42578125" style="66" customWidth="1"/>
    <col min="4" max="4" width="27.140625" style="66" customWidth="1"/>
    <col min="5" max="5" width="19.7109375" style="1" customWidth="1"/>
    <col min="6" max="6" width="12.7109375" style="1" hidden="1" customWidth="1"/>
    <col min="7" max="7" width="18.140625" style="1" hidden="1" customWidth="1"/>
    <col min="8" max="8" width="19.7109375" style="1" hidden="1" customWidth="1"/>
    <col min="9" max="9" width="25.5703125" style="1" hidden="1" customWidth="1"/>
    <col min="10" max="10" width="12.7109375" style="1" hidden="1" customWidth="1"/>
    <col min="11" max="11" width="20.140625" style="1" hidden="1" customWidth="1"/>
    <col min="12" max="12" width="12.5703125" style="1" hidden="1" customWidth="1"/>
    <col min="13" max="13" width="16.28515625" style="1" hidden="1" customWidth="1"/>
    <col min="14" max="14" width="16.28515625" style="1" customWidth="1"/>
    <col min="15" max="15" width="26.42578125" style="1" customWidth="1"/>
    <col min="16" max="16" width="30.5703125" style="1" customWidth="1"/>
    <col min="17" max="17" width="18.7109375" style="1" customWidth="1"/>
    <col min="18" max="18" width="32.140625" style="1" customWidth="1"/>
    <col min="19" max="19" width="41.42578125" style="1" customWidth="1"/>
    <col min="20" max="1025" width="18.7109375" style="1" customWidth="1"/>
    <col min="1026" max="1026" width="9.140625" bestFit="1" customWidth="1"/>
  </cols>
  <sheetData>
    <row r="1" spans="1:1028" s="87" customFormat="1" ht="21" customHeight="1">
      <c r="A1" s="165" t="s">
        <v>8</v>
      </c>
      <c r="B1" s="165"/>
      <c r="C1" s="165"/>
      <c r="D1" s="165"/>
      <c r="E1" s="165"/>
      <c r="F1" s="165"/>
      <c r="G1" s="165"/>
      <c r="H1" s="165"/>
      <c r="I1" s="165"/>
      <c r="J1" s="165"/>
      <c r="K1" s="165"/>
      <c r="L1" s="165"/>
      <c r="M1" s="165"/>
      <c r="N1" s="165"/>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c r="AIY1" s="66"/>
      <c r="AIZ1" s="66"/>
      <c r="AJA1" s="66"/>
      <c r="AJB1" s="66"/>
      <c r="AJC1" s="66"/>
      <c r="AJD1" s="66"/>
      <c r="AJE1" s="66"/>
      <c r="AJF1" s="66"/>
      <c r="AJG1" s="66"/>
      <c r="AJH1" s="66"/>
      <c r="AJI1" s="66"/>
      <c r="AJJ1" s="66"/>
      <c r="AJK1" s="66"/>
      <c r="AJL1" s="66"/>
      <c r="AJM1" s="66"/>
      <c r="AJN1" s="66"/>
      <c r="AJO1" s="66"/>
      <c r="AJP1" s="66"/>
      <c r="AJQ1" s="66"/>
      <c r="AJR1" s="66"/>
      <c r="AJS1" s="66"/>
      <c r="AJT1" s="66"/>
      <c r="AJU1" s="66"/>
      <c r="AJV1" s="66"/>
      <c r="AJW1" s="66"/>
      <c r="AJX1" s="66"/>
      <c r="AJY1" s="66"/>
      <c r="AJZ1" s="66"/>
      <c r="AKA1" s="66"/>
      <c r="AKB1" s="66"/>
      <c r="AKC1" s="66"/>
      <c r="AKD1" s="66"/>
      <c r="AKE1" s="66"/>
      <c r="AKF1" s="66"/>
      <c r="AKG1" s="66"/>
      <c r="AKH1" s="66"/>
      <c r="AKI1" s="66"/>
      <c r="AKJ1" s="66"/>
      <c r="AKK1" s="66"/>
      <c r="AKL1" s="66"/>
      <c r="AKM1" s="66"/>
      <c r="AKN1" s="66"/>
      <c r="AKO1" s="66"/>
      <c r="AKP1" s="66"/>
      <c r="AKQ1" s="66"/>
      <c r="AKR1" s="66"/>
      <c r="AKS1" s="66"/>
      <c r="AKT1" s="66"/>
      <c r="AKU1" s="66"/>
      <c r="AKV1" s="66"/>
      <c r="AKW1" s="66"/>
      <c r="AKX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c r="AMB1" s="66"/>
      <c r="AMC1" s="66"/>
      <c r="AMD1" s="66"/>
      <c r="AME1" s="66"/>
      <c r="AMF1" s="66"/>
      <c r="AMG1" s="66"/>
      <c r="AMH1" s="66"/>
      <c r="AMI1" s="66"/>
      <c r="AMJ1" s="66"/>
      <c r="AMK1" s="66"/>
    </row>
    <row r="2" spans="1:1028" ht="26.25" customHeight="1">
      <c r="A2" s="11"/>
      <c r="B2" s="11"/>
      <c r="C2" s="11"/>
      <c r="D2" s="11"/>
      <c r="E2" s="11"/>
      <c r="F2" s="11"/>
      <c r="G2" s="11"/>
      <c r="H2" s="11"/>
      <c r="J2" s="11"/>
      <c r="K2" s="11"/>
      <c r="M2" s="11"/>
      <c r="N2" s="11"/>
      <c r="AML2" s="33"/>
      <c r="AMM2" s="33"/>
      <c r="AMN2" s="33"/>
    </row>
    <row r="3" spans="1:1028" ht="71.25" customHeight="1">
      <c r="A3" s="174" t="s">
        <v>9</v>
      </c>
      <c r="B3" s="174" t="s">
        <v>10</v>
      </c>
      <c r="C3" s="174" t="s">
        <v>1</v>
      </c>
      <c r="D3" s="174" t="s">
        <v>66</v>
      </c>
      <c r="E3" s="174" t="s">
        <v>67</v>
      </c>
      <c r="F3" s="174" t="s">
        <v>68</v>
      </c>
      <c r="G3" s="174" t="s">
        <v>69</v>
      </c>
      <c r="H3" s="172" t="s">
        <v>70</v>
      </c>
      <c r="I3" s="174" t="s">
        <v>19</v>
      </c>
      <c r="J3" s="174" t="s">
        <v>12</v>
      </c>
      <c r="K3" s="174" t="s">
        <v>14</v>
      </c>
      <c r="L3" s="174" t="s">
        <v>17</v>
      </c>
      <c r="M3" s="174" t="s">
        <v>15</v>
      </c>
      <c r="N3" s="174" t="s">
        <v>16</v>
      </c>
      <c r="O3" s="174" t="s">
        <v>18</v>
      </c>
      <c r="P3" s="174" t="s">
        <v>71</v>
      </c>
      <c r="Q3" s="183" t="s">
        <v>25</v>
      </c>
      <c r="R3" s="183"/>
      <c r="S3" s="178" t="s">
        <v>26</v>
      </c>
      <c r="AML3" s="33"/>
      <c r="AMM3" s="33"/>
      <c r="AMN3" s="33"/>
    </row>
    <row r="4" spans="1:1028" ht="25.5" customHeight="1">
      <c r="A4" s="172"/>
      <c r="B4" s="172"/>
      <c r="C4" s="172"/>
      <c r="D4" s="172"/>
      <c r="E4" s="172"/>
      <c r="F4" s="172"/>
      <c r="G4" s="172"/>
      <c r="H4" s="173"/>
      <c r="I4" s="172"/>
      <c r="J4" s="172"/>
      <c r="K4" s="172"/>
      <c r="L4" s="172"/>
      <c r="M4" s="172"/>
      <c r="N4" s="172"/>
      <c r="O4" s="172"/>
      <c r="P4" s="172"/>
      <c r="Q4" s="85" t="s">
        <v>9</v>
      </c>
      <c r="R4" s="86" t="s">
        <v>29</v>
      </c>
      <c r="S4" s="179"/>
      <c r="AML4" s="33"/>
      <c r="AMM4" s="33"/>
      <c r="AMN4" s="33"/>
    </row>
    <row r="5" spans="1:1028" ht="57" customHeight="1">
      <c r="A5" s="56">
        <v>1</v>
      </c>
      <c r="B5" s="83" t="s">
        <v>30</v>
      </c>
      <c r="C5" s="104" t="s">
        <v>72</v>
      </c>
      <c r="D5" s="175" t="s">
        <v>73</v>
      </c>
      <c r="E5" s="176" t="s">
        <v>74</v>
      </c>
      <c r="F5" s="176" t="s">
        <v>75</v>
      </c>
      <c r="G5" s="88" t="s">
        <v>76</v>
      </c>
      <c r="H5" s="88" t="s">
        <v>77</v>
      </c>
      <c r="I5" s="61" t="s">
        <v>78</v>
      </c>
      <c r="J5" s="61" t="s">
        <v>62</v>
      </c>
      <c r="K5" s="56" t="s">
        <v>35</v>
      </c>
      <c r="L5" s="61" t="s">
        <v>79</v>
      </c>
      <c r="M5" s="61" t="s">
        <v>278</v>
      </c>
      <c r="N5" s="61" t="s">
        <v>36</v>
      </c>
      <c r="O5" s="61" t="s">
        <v>38</v>
      </c>
      <c r="P5" s="127">
        <v>626933.99999999988</v>
      </c>
      <c r="Q5" s="180">
        <v>7</v>
      </c>
      <c r="R5" s="181" t="s">
        <v>80</v>
      </c>
      <c r="S5" s="182" t="s">
        <v>65</v>
      </c>
      <c r="AML5" s="33"/>
      <c r="AMM5" s="33"/>
      <c r="AMN5" s="33"/>
    </row>
    <row r="6" spans="1:1028" ht="60.75" customHeight="1">
      <c r="A6" s="56">
        <v>2</v>
      </c>
      <c r="B6" s="83" t="s">
        <v>30</v>
      </c>
      <c r="C6" s="150" t="s">
        <v>81</v>
      </c>
      <c r="D6" s="175"/>
      <c r="E6" s="176"/>
      <c r="F6" s="176"/>
      <c r="G6" s="88" t="s">
        <v>76</v>
      </c>
      <c r="H6" s="88" t="s">
        <v>77</v>
      </c>
      <c r="I6" s="61" t="s">
        <v>78</v>
      </c>
      <c r="J6" s="61" t="s">
        <v>33</v>
      </c>
      <c r="K6" s="56" t="s">
        <v>35</v>
      </c>
      <c r="L6" s="61" t="s">
        <v>79</v>
      </c>
      <c r="M6" s="61" t="s">
        <v>278</v>
      </c>
      <c r="N6" s="61" t="s">
        <v>36</v>
      </c>
      <c r="O6" s="61" t="s">
        <v>38</v>
      </c>
      <c r="P6" s="127">
        <v>425630.52</v>
      </c>
      <c r="Q6" s="180"/>
      <c r="R6" s="181"/>
      <c r="S6" s="182"/>
      <c r="AML6" s="33"/>
      <c r="AMM6" s="33"/>
      <c r="AMN6" s="33"/>
    </row>
    <row r="7" spans="1:1028" ht="127.5">
      <c r="A7" s="56">
        <v>3</v>
      </c>
      <c r="B7" s="83" t="s">
        <v>30</v>
      </c>
      <c r="C7" s="150" t="s">
        <v>82</v>
      </c>
      <c r="D7" s="84" t="s">
        <v>83</v>
      </c>
      <c r="E7" s="59" t="s">
        <v>84</v>
      </c>
      <c r="F7" s="59" t="s">
        <v>85</v>
      </c>
      <c r="G7" s="88" t="s">
        <v>86</v>
      </c>
      <c r="H7" s="88" t="s">
        <v>87</v>
      </c>
      <c r="I7" s="61" t="s">
        <v>88</v>
      </c>
      <c r="J7" s="61" t="s">
        <v>33</v>
      </c>
      <c r="K7" s="56" t="s">
        <v>35</v>
      </c>
      <c r="L7" s="61" t="s">
        <v>79</v>
      </c>
      <c r="M7" s="61" t="s">
        <v>278</v>
      </c>
      <c r="N7" s="61" t="s">
        <v>36</v>
      </c>
      <c r="O7" s="61" t="s">
        <v>38</v>
      </c>
      <c r="P7" s="127">
        <v>120000</v>
      </c>
      <c r="Q7" s="62">
        <v>10</v>
      </c>
      <c r="R7" s="63" t="s">
        <v>89</v>
      </c>
      <c r="S7" s="64" t="s">
        <v>65</v>
      </c>
      <c r="AML7" s="33"/>
      <c r="AMM7" s="33"/>
      <c r="AMN7" s="33"/>
    </row>
    <row r="8" spans="1:1028" ht="127.5">
      <c r="A8" s="56">
        <v>4</v>
      </c>
      <c r="B8" s="83" t="s">
        <v>30</v>
      </c>
      <c r="C8" s="150" t="s">
        <v>90</v>
      </c>
      <c r="D8" s="84" t="s">
        <v>83</v>
      </c>
      <c r="E8" s="59" t="s">
        <v>91</v>
      </c>
      <c r="F8" s="84" t="s">
        <v>92</v>
      </c>
      <c r="G8" s="88" t="s">
        <v>86</v>
      </c>
      <c r="H8" s="88" t="s">
        <v>87</v>
      </c>
      <c r="I8" s="84" t="s">
        <v>93</v>
      </c>
      <c r="J8" s="61" t="s">
        <v>33</v>
      </c>
      <c r="K8" s="56" t="s">
        <v>35</v>
      </c>
      <c r="L8" s="61" t="s">
        <v>79</v>
      </c>
      <c r="M8" s="61" t="s">
        <v>278</v>
      </c>
      <c r="N8" s="61" t="s">
        <v>36</v>
      </c>
      <c r="O8" s="61" t="s">
        <v>38</v>
      </c>
      <c r="P8" s="127">
        <v>120000</v>
      </c>
      <c r="Q8" s="62">
        <v>10</v>
      </c>
      <c r="R8" s="63" t="s">
        <v>89</v>
      </c>
      <c r="S8" s="64" t="s">
        <v>65</v>
      </c>
      <c r="AML8" s="33"/>
      <c r="AMM8" s="33"/>
      <c r="AMN8" s="33"/>
    </row>
    <row r="9" spans="1:1028" ht="145.5" customHeight="1">
      <c r="A9" s="56">
        <v>5</v>
      </c>
      <c r="B9" s="83" t="s">
        <v>50</v>
      </c>
      <c r="C9" s="150" t="s">
        <v>285</v>
      </c>
      <c r="D9" s="126" t="s">
        <v>286</v>
      </c>
      <c r="E9" s="59" t="s">
        <v>94</v>
      </c>
      <c r="F9" s="59" t="s">
        <v>95</v>
      </c>
      <c r="G9" s="88" t="s">
        <v>96</v>
      </c>
      <c r="H9" s="88" t="s">
        <v>97</v>
      </c>
      <c r="I9" s="84" t="s">
        <v>98</v>
      </c>
      <c r="J9" s="61" t="s">
        <v>62</v>
      </c>
      <c r="K9" s="56" t="s">
        <v>53</v>
      </c>
      <c r="L9" s="61" t="s">
        <v>99</v>
      </c>
      <c r="M9" s="61" t="s">
        <v>278</v>
      </c>
      <c r="N9" s="61" t="s">
        <v>36</v>
      </c>
      <c r="O9" s="61" t="s">
        <v>38</v>
      </c>
      <c r="P9" s="127">
        <v>187489</v>
      </c>
      <c r="Q9" s="62">
        <v>18</v>
      </c>
      <c r="R9" s="63" t="s">
        <v>100</v>
      </c>
      <c r="S9" s="64" t="s">
        <v>65</v>
      </c>
      <c r="AML9" s="33"/>
      <c r="AMM9" s="33"/>
      <c r="AMN9" s="33"/>
    </row>
    <row r="10" spans="1:1028" ht="145.5" customHeight="1">
      <c r="A10" s="56">
        <v>6</v>
      </c>
      <c r="B10" s="83" t="s">
        <v>50</v>
      </c>
      <c r="C10" s="150" t="s">
        <v>101</v>
      </c>
      <c r="D10" s="84" t="s">
        <v>102</v>
      </c>
      <c r="E10" s="59" t="s">
        <v>103</v>
      </c>
      <c r="F10" s="59" t="s">
        <v>104</v>
      </c>
      <c r="G10" s="88" t="s">
        <v>105</v>
      </c>
      <c r="H10" s="88"/>
      <c r="I10" s="61" t="s">
        <v>106</v>
      </c>
      <c r="J10" s="61" t="s">
        <v>33</v>
      </c>
      <c r="K10" s="56" t="s">
        <v>53</v>
      </c>
      <c r="L10" s="61" t="s">
        <v>53</v>
      </c>
      <c r="M10" s="61" t="s">
        <v>278</v>
      </c>
      <c r="N10" s="61" t="s">
        <v>36</v>
      </c>
      <c r="O10" s="61" t="s">
        <v>38</v>
      </c>
      <c r="P10" s="127">
        <v>1587686.1</v>
      </c>
      <c r="Q10" s="62">
        <v>96</v>
      </c>
      <c r="R10" s="63" t="s">
        <v>107</v>
      </c>
      <c r="S10" s="64" t="s">
        <v>65</v>
      </c>
      <c r="AML10" s="33"/>
      <c r="AMM10" s="33"/>
      <c r="AMN10" s="33"/>
    </row>
    <row r="11" spans="1:1028" s="3" customFormat="1" ht="127.5">
      <c r="A11" s="56">
        <v>7</v>
      </c>
      <c r="B11" s="57" t="s">
        <v>30</v>
      </c>
      <c r="C11" s="150" t="s">
        <v>108</v>
      </c>
      <c r="D11" s="59" t="s">
        <v>109</v>
      </c>
      <c r="E11" s="59" t="s">
        <v>110</v>
      </c>
      <c r="F11" s="59" t="s">
        <v>111</v>
      </c>
      <c r="G11" s="88" t="s">
        <v>112</v>
      </c>
      <c r="H11" s="88" t="s">
        <v>113</v>
      </c>
      <c r="I11" s="60" t="s">
        <v>114</v>
      </c>
      <c r="J11" s="59" t="s">
        <v>33</v>
      </c>
      <c r="K11" s="68" t="s">
        <v>35</v>
      </c>
      <c r="L11" s="60" t="s">
        <v>79</v>
      </c>
      <c r="M11" s="61" t="s">
        <v>278</v>
      </c>
      <c r="N11" s="60" t="s">
        <v>36</v>
      </c>
      <c r="O11" s="60" t="s">
        <v>38</v>
      </c>
      <c r="P11" s="127">
        <v>94668</v>
      </c>
      <c r="Q11" s="62">
        <v>37</v>
      </c>
      <c r="R11" s="63" t="s">
        <v>115</v>
      </c>
      <c r="S11" s="64" t="s">
        <v>65</v>
      </c>
      <c r="T11" s="1"/>
      <c r="U11" s="1"/>
      <c r="V11" s="1"/>
      <c r="W11" s="1"/>
      <c r="X11" s="1"/>
      <c r="Y11" s="1"/>
      <c r="Z11" s="1"/>
      <c r="AA11" s="1"/>
      <c r="AB11" s="1"/>
      <c r="AC11" s="1"/>
      <c r="AD11" s="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row>
    <row r="12" spans="1:1028" s="3" customFormat="1" ht="127.5">
      <c r="A12" s="56">
        <v>8</v>
      </c>
      <c r="B12" s="83" t="s">
        <v>30</v>
      </c>
      <c r="C12" s="150" t="s">
        <v>116</v>
      </c>
      <c r="D12" s="84" t="s">
        <v>117</v>
      </c>
      <c r="E12" s="59" t="s">
        <v>118</v>
      </c>
      <c r="F12" s="59" t="s">
        <v>119</v>
      </c>
      <c r="G12" s="88" t="s">
        <v>112</v>
      </c>
      <c r="H12" s="88" t="s">
        <v>113</v>
      </c>
      <c r="I12" s="60" t="s">
        <v>120</v>
      </c>
      <c r="J12" s="61" t="s">
        <v>62</v>
      </c>
      <c r="K12" s="56" t="s">
        <v>35</v>
      </c>
      <c r="L12" s="61" t="s">
        <v>79</v>
      </c>
      <c r="M12" s="61" t="s">
        <v>278</v>
      </c>
      <c r="N12" s="61" t="s">
        <v>36</v>
      </c>
      <c r="O12" s="61" t="s">
        <v>38</v>
      </c>
      <c r="P12" s="127">
        <v>113040</v>
      </c>
      <c r="Q12" s="62">
        <v>37</v>
      </c>
      <c r="R12" s="63" t="s">
        <v>115</v>
      </c>
      <c r="S12" s="64" t="s">
        <v>65</v>
      </c>
      <c r="T12" s="1"/>
      <c r="U12" s="1"/>
      <c r="V12" s="1"/>
      <c r="W12" s="1"/>
      <c r="X12" s="1"/>
      <c r="Y12" s="1"/>
      <c r="Z12" s="1"/>
      <c r="AA12" s="1"/>
      <c r="AB12" s="1"/>
      <c r="AC12" s="1"/>
      <c r="AD12" s="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row>
    <row r="13" spans="1:1028" s="3" customFormat="1" ht="127.5">
      <c r="A13" s="56">
        <v>9</v>
      </c>
      <c r="B13" s="83" t="s">
        <v>30</v>
      </c>
      <c r="C13" s="150" t="s">
        <v>121</v>
      </c>
      <c r="D13" s="84" t="s">
        <v>117</v>
      </c>
      <c r="E13" s="59" t="s">
        <v>118</v>
      </c>
      <c r="F13" s="59" t="s">
        <v>119</v>
      </c>
      <c r="G13" s="88" t="s">
        <v>112</v>
      </c>
      <c r="H13" s="88" t="s">
        <v>113</v>
      </c>
      <c r="I13" s="60" t="s">
        <v>120</v>
      </c>
      <c r="J13" s="61" t="s">
        <v>62</v>
      </c>
      <c r="K13" s="56" t="s">
        <v>35</v>
      </c>
      <c r="L13" s="61" t="s">
        <v>79</v>
      </c>
      <c r="M13" s="61" t="s">
        <v>278</v>
      </c>
      <c r="N13" s="61" t="s">
        <v>36</v>
      </c>
      <c r="O13" s="61" t="s">
        <v>38</v>
      </c>
      <c r="P13" s="127">
        <v>212577</v>
      </c>
      <c r="Q13" s="62">
        <v>37</v>
      </c>
      <c r="R13" s="63" t="s">
        <v>115</v>
      </c>
      <c r="S13" s="64" t="s">
        <v>65</v>
      </c>
      <c r="T13" s="1"/>
      <c r="U13" s="1"/>
      <c r="V13" s="1"/>
      <c r="W13" s="1"/>
      <c r="X13" s="1"/>
      <c r="Y13" s="1"/>
      <c r="Z13" s="1"/>
      <c r="AA13" s="1"/>
      <c r="AB13" s="1"/>
      <c r="AC13" s="1"/>
      <c r="AD13" s="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row>
    <row r="14" spans="1:1028" ht="127.5">
      <c r="A14" s="56">
        <v>10</v>
      </c>
      <c r="B14" s="83" t="s">
        <v>30</v>
      </c>
      <c r="C14" s="150" t="s">
        <v>122</v>
      </c>
      <c r="D14" s="84" t="s">
        <v>123</v>
      </c>
      <c r="E14" s="59" t="s">
        <v>124</v>
      </c>
      <c r="F14" s="59" t="s">
        <v>125</v>
      </c>
      <c r="G14" s="88" t="s">
        <v>96</v>
      </c>
      <c r="H14" s="88" t="s">
        <v>97</v>
      </c>
      <c r="I14" s="61" t="s">
        <v>126</v>
      </c>
      <c r="J14" s="61" t="s">
        <v>33</v>
      </c>
      <c r="K14" s="56" t="s">
        <v>35</v>
      </c>
      <c r="L14" s="61" t="s">
        <v>37</v>
      </c>
      <c r="M14" s="61" t="s">
        <v>278</v>
      </c>
      <c r="N14" s="61" t="s">
        <v>36</v>
      </c>
      <c r="O14" s="61" t="s">
        <v>38</v>
      </c>
      <c r="P14" s="127">
        <v>380713.4</v>
      </c>
      <c r="Q14" s="62">
        <v>43</v>
      </c>
      <c r="R14" s="63" t="s">
        <v>40</v>
      </c>
      <c r="S14" s="64" t="s">
        <v>65</v>
      </c>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AML14" s="33"/>
      <c r="AMM14" s="33"/>
      <c r="AMN14" s="33"/>
    </row>
    <row r="15" spans="1:1028" ht="127.5">
      <c r="A15" s="56">
        <v>11</v>
      </c>
      <c r="B15" s="83" t="s">
        <v>50</v>
      </c>
      <c r="C15" s="150" t="s">
        <v>127</v>
      </c>
      <c r="D15" s="84" t="s">
        <v>128</v>
      </c>
      <c r="E15" s="59" t="s">
        <v>129</v>
      </c>
      <c r="F15" s="59" t="s">
        <v>130</v>
      </c>
      <c r="G15" s="88" t="s">
        <v>131</v>
      </c>
      <c r="H15" s="88" t="s">
        <v>132</v>
      </c>
      <c r="I15" s="61" t="s">
        <v>133</v>
      </c>
      <c r="J15" s="61" t="s">
        <v>33</v>
      </c>
      <c r="K15" s="56" t="s">
        <v>53</v>
      </c>
      <c r="L15" s="61" t="s">
        <v>134</v>
      </c>
      <c r="M15" s="61" t="s">
        <v>278</v>
      </c>
      <c r="N15" s="61" t="s">
        <v>36</v>
      </c>
      <c r="O15" s="61" t="s">
        <v>38</v>
      </c>
      <c r="P15" s="127">
        <v>222048</v>
      </c>
      <c r="Q15" s="62">
        <v>104</v>
      </c>
      <c r="R15" s="63" t="s">
        <v>135</v>
      </c>
      <c r="S15" s="64" t="s">
        <v>65</v>
      </c>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AML15" s="33"/>
      <c r="AMM15" s="33"/>
      <c r="AMN15" s="33"/>
    </row>
    <row r="16" spans="1:1028" ht="145.5" customHeight="1">
      <c r="A16" s="56">
        <v>12</v>
      </c>
      <c r="B16" s="83" t="s">
        <v>50</v>
      </c>
      <c r="C16" s="150" t="s">
        <v>136</v>
      </c>
      <c r="D16" s="84" t="s">
        <v>137</v>
      </c>
      <c r="E16" s="59" t="s">
        <v>138</v>
      </c>
      <c r="F16" s="59" t="s">
        <v>139</v>
      </c>
      <c r="G16" s="88" t="s">
        <v>97</v>
      </c>
      <c r="H16" s="88" t="s">
        <v>140</v>
      </c>
      <c r="I16" s="61" t="s">
        <v>141</v>
      </c>
      <c r="J16" s="61" t="s">
        <v>33</v>
      </c>
      <c r="K16" s="56" t="s">
        <v>53</v>
      </c>
      <c r="L16" s="61" t="s">
        <v>53</v>
      </c>
      <c r="M16" s="61" t="s">
        <v>278</v>
      </c>
      <c r="N16" s="61" t="s">
        <v>36</v>
      </c>
      <c r="O16" s="61" t="s">
        <v>38</v>
      </c>
      <c r="P16" s="127">
        <v>100000</v>
      </c>
      <c r="Q16" s="62">
        <v>104</v>
      </c>
      <c r="R16" s="63" t="s">
        <v>135</v>
      </c>
      <c r="S16" s="64" t="s">
        <v>65</v>
      </c>
      <c r="AML16" s="33"/>
      <c r="AMM16" s="33"/>
      <c r="AMN16" s="33"/>
    </row>
    <row r="17" spans="1:1028" ht="127.5">
      <c r="A17" s="56">
        <v>13</v>
      </c>
      <c r="B17" s="83" t="s">
        <v>30</v>
      </c>
      <c r="C17" s="150" t="s">
        <v>142</v>
      </c>
      <c r="D17" s="84" t="s">
        <v>143</v>
      </c>
      <c r="E17" s="59" t="s">
        <v>144</v>
      </c>
      <c r="F17" s="59" t="s">
        <v>145</v>
      </c>
      <c r="G17" s="88" t="s">
        <v>86</v>
      </c>
      <c r="H17" s="88" t="s">
        <v>146</v>
      </c>
      <c r="I17" s="61" t="s">
        <v>147</v>
      </c>
      <c r="J17" s="61" t="s">
        <v>33</v>
      </c>
      <c r="K17" s="56" t="s">
        <v>35</v>
      </c>
      <c r="L17" s="61" t="s">
        <v>79</v>
      </c>
      <c r="M17" s="61" t="s">
        <v>278</v>
      </c>
      <c r="N17" s="61" t="s">
        <v>36</v>
      </c>
      <c r="O17" s="61" t="s">
        <v>38</v>
      </c>
      <c r="P17" s="127">
        <v>179515.68</v>
      </c>
      <c r="Q17" s="62">
        <v>11</v>
      </c>
      <c r="R17" s="63" t="s">
        <v>148</v>
      </c>
      <c r="S17" s="64" t="s">
        <v>65</v>
      </c>
      <c r="AML17" s="33"/>
      <c r="AMM17" s="33"/>
      <c r="AMN17" s="33"/>
    </row>
    <row r="18" spans="1:1028" ht="127.5">
      <c r="A18" s="56">
        <v>14</v>
      </c>
      <c r="B18" s="83" t="s">
        <v>56</v>
      </c>
      <c r="C18" s="104" t="s">
        <v>149</v>
      </c>
      <c r="D18" s="84" t="s">
        <v>150</v>
      </c>
      <c r="E18" s="59" t="s">
        <v>151</v>
      </c>
      <c r="F18" s="89" t="s">
        <v>152</v>
      </c>
      <c r="G18" s="90" t="s">
        <v>153</v>
      </c>
      <c r="H18" s="88" t="s">
        <v>154</v>
      </c>
      <c r="I18" s="61" t="s">
        <v>155</v>
      </c>
      <c r="J18" s="61" t="s">
        <v>33</v>
      </c>
      <c r="K18" s="56" t="s">
        <v>35</v>
      </c>
      <c r="L18" s="61" t="s">
        <v>58</v>
      </c>
      <c r="M18" s="61" t="s">
        <v>278</v>
      </c>
      <c r="N18" s="61" t="s">
        <v>36</v>
      </c>
      <c r="O18" s="61" t="s">
        <v>38</v>
      </c>
      <c r="P18" s="127">
        <v>1085201.6399999999</v>
      </c>
      <c r="Q18" s="62">
        <v>105</v>
      </c>
      <c r="R18" s="63" t="s">
        <v>156</v>
      </c>
      <c r="S18" s="64" t="s">
        <v>65</v>
      </c>
      <c r="AML18" s="33"/>
      <c r="AMM18" s="33"/>
      <c r="AMN18" s="33"/>
    </row>
    <row r="19" spans="1:1028" ht="145.5" customHeight="1">
      <c r="A19" s="56">
        <v>15</v>
      </c>
      <c r="B19" s="83" t="s">
        <v>30</v>
      </c>
      <c r="C19" s="150" t="s">
        <v>157</v>
      </c>
      <c r="D19" s="84" t="s">
        <v>158</v>
      </c>
      <c r="E19" s="59" t="s">
        <v>159</v>
      </c>
      <c r="F19" s="89" t="s">
        <v>160</v>
      </c>
      <c r="G19" s="90">
        <v>43891</v>
      </c>
      <c r="H19" s="88" t="s">
        <v>161</v>
      </c>
      <c r="I19" s="61" t="s">
        <v>162</v>
      </c>
      <c r="J19" s="61" t="s">
        <v>33</v>
      </c>
      <c r="K19" s="56" t="s">
        <v>35</v>
      </c>
      <c r="L19" s="61" t="s">
        <v>35</v>
      </c>
      <c r="M19" s="61" t="s">
        <v>278</v>
      </c>
      <c r="N19" s="61" t="s">
        <v>36</v>
      </c>
      <c r="O19" s="61" t="s">
        <v>38</v>
      </c>
      <c r="P19" s="127">
        <v>2480000</v>
      </c>
      <c r="Q19" s="62">
        <v>106</v>
      </c>
      <c r="R19" s="63" t="s">
        <v>163</v>
      </c>
      <c r="S19" s="64" t="s">
        <v>65</v>
      </c>
      <c r="AML19" s="33"/>
      <c r="AMM19" s="33"/>
      <c r="AMN19" s="33"/>
    </row>
    <row r="20" spans="1:1028" ht="65.25" customHeight="1">
      <c r="A20" s="56">
        <v>16</v>
      </c>
      <c r="B20" s="83" t="s">
        <v>164</v>
      </c>
      <c r="C20" s="150" t="s">
        <v>165</v>
      </c>
      <c r="D20" s="84" t="s">
        <v>166</v>
      </c>
      <c r="E20" s="59" t="s">
        <v>167</v>
      </c>
      <c r="F20" s="59" t="s">
        <v>168</v>
      </c>
      <c r="G20" s="88" t="s">
        <v>97</v>
      </c>
      <c r="H20" s="88" t="s">
        <v>132</v>
      </c>
      <c r="I20" s="61" t="s">
        <v>169</v>
      </c>
      <c r="J20" s="61" t="s">
        <v>33</v>
      </c>
      <c r="K20" s="56" t="s">
        <v>170</v>
      </c>
      <c r="L20" s="61" t="s">
        <v>170</v>
      </c>
      <c r="M20" s="61" t="s">
        <v>278</v>
      </c>
      <c r="N20" s="61" t="s">
        <v>36</v>
      </c>
      <c r="O20" s="61" t="s">
        <v>38</v>
      </c>
      <c r="P20" s="127">
        <v>664681.92000000004</v>
      </c>
      <c r="Q20" s="62">
        <v>102</v>
      </c>
      <c r="R20" s="63" t="s">
        <v>171</v>
      </c>
      <c r="S20" s="64" t="s">
        <v>172</v>
      </c>
      <c r="AML20" s="33"/>
      <c r="AMM20" s="33"/>
      <c r="AMN20" s="33"/>
    </row>
    <row r="21" spans="1:1028" ht="126.75" customHeight="1">
      <c r="A21" s="56">
        <v>18</v>
      </c>
      <c r="B21" s="83" t="s">
        <v>30</v>
      </c>
      <c r="C21" s="150" t="s">
        <v>173</v>
      </c>
      <c r="D21" s="84" t="s">
        <v>174</v>
      </c>
      <c r="E21" s="59" t="s">
        <v>175</v>
      </c>
      <c r="F21" s="59" t="s">
        <v>176</v>
      </c>
      <c r="G21" s="88" t="s">
        <v>112</v>
      </c>
      <c r="H21" s="88" t="s">
        <v>113</v>
      </c>
      <c r="I21" s="61" t="s">
        <v>177</v>
      </c>
      <c r="J21" s="61" t="s">
        <v>33</v>
      </c>
      <c r="K21" s="56" t="s">
        <v>35</v>
      </c>
      <c r="L21" s="61" t="s">
        <v>79</v>
      </c>
      <c r="M21" s="61" t="s">
        <v>279</v>
      </c>
      <c r="N21" s="61" t="s">
        <v>36</v>
      </c>
      <c r="O21" s="61" t="s">
        <v>38</v>
      </c>
      <c r="P21" s="127">
        <v>21180</v>
      </c>
      <c r="Q21" s="62">
        <v>40</v>
      </c>
      <c r="R21" s="63" t="s">
        <v>179</v>
      </c>
      <c r="S21" s="64" t="s">
        <v>65</v>
      </c>
      <c r="AML21" s="33"/>
      <c r="AMM21" s="33"/>
      <c r="AMN21" s="33"/>
    </row>
    <row r="22" spans="1:1028" ht="127.5">
      <c r="A22" s="68">
        <v>19</v>
      </c>
      <c r="B22" s="57" t="s">
        <v>56</v>
      </c>
      <c r="C22" s="177" t="s">
        <v>180</v>
      </c>
      <c r="D22" s="176" t="s">
        <v>181</v>
      </c>
      <c r="E22" s="176" t="s">
        <v>182</v>
      </c>
      <c r="F22" s="176" t="s">
        <v>183</v>
      </c>
      <c r="G22" s="88" t="s">
        <v>184</v>
      </c>
      <c r="H22" s="88" t="s">
        <v>185</v>
      </c>
      <c r="I22" s="166" t="s">
        <v>186</v>
      </c>
      <c r="J22" s="60" t="s">
        <v>33</v>
      </c>
      <c r="K22" s="68" t="s">
        <v>35</v>
      </c>
      <c r="L22" s="60" t="s">
        <v>58</v>
      </c>
      <c r="M22" s="61" t="s">
        <v>278</v>
      </c>
      <c r="N22" s="60" t="s">
        <v>36</v>
      </c>
      <c r="O22" s="60" t="s">
        <v>187</v>
      </c>
      <c r="P22" s="127">
        <v>184767.2</v>
      </c>
      <c r="Q22" s="62">
        <v>127</v>
      </c>
      <c r="R22" s="138" t="s">
        <v>188</v>
      </c>
      <c r="S22" s="64" t="s">
        <v>65</v>
      </c>
      <c r="AML22" s="33"/>
      <c r="AMM22" s="33"/>
      <c r="AMN22" s="33"/>
    </row>
    <row r="23" spans="1:1028" ht="127.5">
      <c r="A23" s="68">
        <v>20</v>
      </c>
      <c r="B23" s="57" t="s">
        <v>56</v>
      </c>
      <c r="C23" s="177"/>
      <c r="D23" s="176"/>
      <c r="E23" s="176"/>
      <c r="F23" s="176"/>
      <c r="G23" s="88" t="s">
        <v>184</v>
      </c>
      <c r="H23" s="88" t="s">
        <v>185</v>
      </c>
      <c r="I23" s="166"/>
      <c r="J23" s="60" t="s">
        <v>189</v>
      </c>
      <c r="K23" s="68" t="s">
        <v>35</v>
      </c>
      <c r="L23" s="60" t="s">
        <v>58</v>
      </c>
      <c r="M23" s="61" t="s">
        <v>278</v>
      </c>
      <c r="N23" s="60" t="s">
        <v>36</v>
      </c>
      <c r="O23" s="60" t="s">
        <v>187</v>
      </c>
      <c r="P23" s="127">
        <v>993917.8</v>
      </c>
      <c r="Q23" s="62">
        <v>127</v>
      </c>
      <c r="R23" s="63" t="s">
        <v>188</v>
      </c>
      <c r="S23" s="64" t="s">
        <v>65</v>
      </c>
      <c r="AML23" s="33"/>
      <c r="AMM23" s="33"/>
      <c r="AMN23" s="33"/>
    </row>
    <row r="24" spans="1:1028" ht="81.75" customHeight="1">
      <c r="A24" s="56">
        <v>21</v>
      </c>
      <c r="B24" s="57" t="s">
        <v>30</v>
      </c>
      <c r="C24" s="150" t="s">
        <v>190</v>
      </c>
      <c r="D24" s="59" t="s">
        <v>191</v>
      </c>
      <c r="E24" s="59" t="s">
        <v>192</v>
      </c>
      <c r="F24" s="59" t="s">
        <v>193</v>
      </c>
      <c r="G24" s="88" t="s">
        <v>96</v>
      </c>
      <c r="H24" s="88" t="s">
        <v>97</v>
      </c>
      <c r="I24" s="59" t="s">
        <v>194</v>
      </c>
      <c r="J24" s="61" t="s">
        <v>189</v>
      </c>
      <c r="K24" s="56" t="s">
        <v>35</v>
      </c>
      <c r="L24" s="61" t="s">
        <v>79</v>
      </c>
      <c r="M24" s="61" t="s">
        <v>278</v>
      </c>
      <c r="N24" s="61" t="s">
        <v>36</v>
      </c>
      <c r="O24" s="61" t="s">
        <v>38</v>
      </c>
      <c r="P24" s="127">
        <v>187489</v>
      </c>
      <c r="Q24" s="62">
        <v>46</v>
      </c>
      <c r="R24" s="63" t="s">
        <v>195</v>
      </c>
      <c r="S24" s="64" t="s">
        <v>196</v>
      </c>
      <c r="AML24" s="33"/>
      <c r="AMM24" s="33"/>
      <c r="AMN24" s="33"/>
    </row>
    <row r="25" spans="1:1028" ht="81.75" customHeight="1">
      <c r="A25" s="56">
        <v>22</v>
      </c>
      <c r="B25" s="57" t="s">
        <v>30</v>
      </c>
      <c r="C25" s="150" t="s">
        <v>197</v>
      </c>
      <c r="D25" s="59" t="s">
        <v>198</v>
      </c>
      <c r="E25" s="59" t="s">
        <v>192</v>
      </c>
      <c r="F25" s="59" t="s">
        <v>199</v>
      </c>
      <c r="G25" s="88" t="s">
        <v>200</v>
      </c>
      <c r="H25" s="88" t="s">
        <v>201</v>
      </c>
      <c r="I25" s="59" t="s">
        <v>202</v>
      </c>
      <c r="J25" s="61" t="s">
        <v>189</v>
      </c>
      <c r="K25" s="56" t="s">
        <v>35</v>
      </c>
      <c r="L25" s="61" t="s">
        <v>79</v>
      </c>
      <c r="M25" s="61" t="s">
        <v>278</v>
      </c>
      <c r="N25" s="61" t="s">
        <v>36</v>
      </c>
      <c r="O25" s="61" t="s">
        <v>38</v>
      </c>
      <c r="P25" s="127">
        <v>1100000</v>
      </c>
      <c r="Q25" s="62">
        <v>46</v>
      </c>
      <c r="R25" s="63" t="s">
        <v>195</v>
      </c>
      <c r="S25" s="64" t="s">
        <v>196</v>
      </c>
      <c r="AML25" s="33"/>
      <c r="AMM25" s="33"/>
      <c r="AMN25" s="33"/>
    </row>
    <row r="26" spans="1:1028" ht="81.75" customHeight="1">
      <c r="A26" s="56">
        <v>23</v>
      </c>
      <c r="B26" s="57" t="s">
        <v>30</v>
      </c>
      <c r="C26" s="150" t="s">
        <v>203</v>
      </c>
      <c r="D26" s="59" t="s">
        <v>204</v>
      </c>
      <c r="E26" s="59" t="s">
        <v>205</v>
      </c>
      <c r="F26" s="59" t="s">
        <v>206</v>
      </c>
      <c r="G26" s="88" t="s">
        <v>184</v>
      </c>
      <c r="H26" s="88" t="s">
        <v>112</v>
      </c>
      <c r="I26" s="60" t="s">
        <v>207</v>
      </c>
      <c r="J26" s="61" t="s">
        <v>33</v>
      </c>
      <c r="K26" s="56" t="s">
        <v>35</v>
      </c>
      <c r="L26" s="61" t="s">
        <v>37</v>
      </c>
      <c r="M26" s="61" t="s">
        <v>278</v>
      </c>
      <c r="N26" s="61" t="s">
        <v>36</v>
      </c>
      <c r="O26" s="61" t="s">
        <v>38</v>
      </c>
      <c r="P26" s="127">
        <v>34950</v>
      </c>
      <c r="Q26" s="62">
        <v>46</v>
      </c>
      <c r="R26" s="63" t="s">
        <v>195</v>
      </c>
      <c r="S26" s="64" t="s">
        <v>196</v>
      </c>
      <c r="AML26" s="33"/>
      <c r="AMM26" s="33"/>
      <c r="AMN26" s="33"/>
    </row>
    <row r="27" spans="1:1028" s="33" customFormat="1" ht="81.75" customHeight="1">
      <c r="A27" s="56">
        <v>24</v>
      </c>
      <c r="B27" s="57" t="s">
        <v>30</v>
      </c>
      <c r="C27" s="150" t="s">
        <v>208</v>
      </c>
      <c r="D27" s="59" t="s">
        <v>209</v>
      </c>
      <c r="E27" s="92" t="s">
        <v>210</v>
      </c>
      <c r="F27" s="59" t="s">
        <v>211</v>
      </c>
      <c r="G27" s="88" t="s">
        <v>212</v>
      </c>
      <c r="H27" s="88" t="s">
        <v>213</v>
      </c>
      <c r="I27" s="60" t="s">
        <v>214</v>
      </c>
      <c r="J27" s="61" t="s">
        <v>33</v>
      </c>
      <c r="K27" s="56" t="s">
        <v>35</v>
      </c>
      <c r="L27" s="61" t="s">
        <v>79</v>
      </c>
      <c r="M27" s="61" t="s">
        <v>278</v>
      </c>
      <c r="N27" s="61" t="s">
        <v>36</v>
      </c>
      <c r="O27" s="61" t="s">
        <v>38</v>
      </c>
      <c r="P27" s="127">
        <v>44293.2</v>
      </c>
      <c r="Q27" s="62">
        <v>11</v>
      </c>
      <c r="R27" s="63" t="s">
        <v>148</v>
      </c>
      <c r="S27" s="64" t="s">
        <v>65</v>
      </c>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8" s="33" customFormat="1" ht="106.5" customHeight="1">
      <c r="A28" s="56">
        <v>25</v>
      </c>
      <c r="B28" s="57" t="s">
        <v>30</v>
      </c>
      <c r="C28" s="150" t="s">
        <v>273</v>
      </c>
      <c r="D28" s="99" t="s">
        <v>204</v>
      </c>
      <c r="E28" s="99" t="s">
        <v>205</v>
      </c>
      <c r="F28" s="99" t="s">
        <v>206</v>
      </c>
      <c r="G28" s="88" t="s">
        <v>184</v>
      </c>
      <c r="H28" s="88" t="s">
        <v>112</v>
      </c>
      <c r="I28" s="98" t="s">
        <v>207</v>
      </c>
      <c r="J28" s="61" t="s">
        <v>33</v>
      </c>
      <c r="K28" s="56" t="s">
        <v>35</v>
      </c>
      <c r="L28" s="136" t="s">
        <v>272</v>
      </c>
      <c r="M28" s="61" t="s">
        <v>278</v>
      </c>
      <c r="N28" s="61" t="s">
        <v>36</v>
      </c>
      <c r="O28" s="61" t="s">
        <v>38</v>
      </c>
      <c r="P28" s="127">
        <v>25000</v>
      </c>
      <c r="Q28" s="100">
        <v>46</v>
      </c>
      <c r="R28" s="101" t="s">
        <v>195</v>
      </c>
      <c r="S28" s="102" t="s">
        <v>196</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8" s="33" customFormat="1" ht="81.75" customHeight="1">
      <c r="A29" s="56">
        <v>25</v>
      </c>
      <c r="B29" s="113" t="s">
        <v>30</v>
      </c>
      <c r="C29" s="154" t="s">
        <v>274</v>
      </c>
      <c r="D29" s="111" t="s">
        <v>274</v>
      </c>
      <c r="E29" s="111" t="s">
        <v>205</v>
      </c>
      <c r="F29" s="111" t="s">
        <v>206</v>
      </c>
      <c r="G29" s="145" t="s">
        <v>184</v>
      </c>
      <c r="H29" s="145" t="s">
        <v>112</v>
      </c>
      <c r="I29" s="110" t="s">
        <v>207</v>
      </c>
      <c r="J29" s="108" t="s">
        <v>33</v>
      </c>
      <c r="K29" s="109" t="s">
        <v>35</v>
      </c>
      <c r="L29" s="136" t="s">
        <v>272</v>
      </c>
      <c r="M29" s="108" t="s">
        <v>278</v>
      </c>
      <c r="N29" s="108" t="s">
        <v>36</v>
      </c>
      <c r="O29" s="108" t="s">
        <v>38</v>
      </c>
      <c r="P29" s="127">
        <v>10000</v>
      </c>
      <c r="Q29" s="116">
        <v>46</v>
      </c>
      <c r="R29" s="117" t="s">
        <v>195</v>
      </c>
      <c r="S29" s="118" t="s">
        <v>196</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8" s="33" customFormat="1" ht="90" customHeight="1">
      <c r="A30" s="135">
        <v>26</v>
      </c>
      <c r="B30" s="128" t="s">
        <v>30</v>
      </c>
      <c r="C30" s="155" t="s">
        <v>46</v>
      </c>
      <c r="D30" s="146" t="s">
        <v>47</v>
      </c>
      <c r="E30" s="143" t="s">
        <v>287</v>
      </c>
      <c r="F30" s="143"/>
      <c r="G30" s="147"/>
      <c r="H30" s="147"/>
      <c r="I30" s="141" t="s">
        <v>283</v>
      </c>
      <c r="J30" s="148" t="s">
        <v>33</v>
      </c>
      <c r="K30" s="149" t="s">
        <v>284</v>
      </c>
      <c r="L30" s="148" t="s">
        <v>272</v>
      </c>
      <c r="M30" s="148"/>
      <c r="N30" s="108" t="s">
        <v>36</v>
      </c>
      <c r="O30" s="108" t="s">
        <v>38</v>
      </c>
      <c r="P30" s="137">
        <v>222000</v>
      </c>
      <c r="Q30" s="151"/>
      <c r="R30" s="152"/>
      <c r="S30" s="153"/>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8" ht="50.25" customHeight="1">
      <c r="A31" s="167" t="s">
        <v>215</v>
      </c>
      <c r="B31" s="168"/>
      <c r="C31" s="168"/>
      <c r="D31" s="168"/>
      <c r="E31" s="168"/>
      <c r="F31" s="168"/>
      <c r="G31" s="168"/>
      <c r="H31" s="168"/>
      <c r="I31" s="168"/>
      <c r="J31" s="168"/>
      <c r="K31" s="168"/>
      <c r="L31" s="168"/>
      <c r="M31" s="168"/>
      <c r="N31" s="168"/>
      <c r="O31" s="168"/>
      <c r="P31" s="26">
        <f>SUM(P5:P30)</f>
        <v>11423782.459999999</v>
      </c>
      <c r="Q31" s="169"/>
      <c r="R31" s="170"/>
      <c r="S31" s="171"/>
      <c r="AML31" s="33"/>
      <c r="AMM31" s="33"/>
      <c r="AMN31" s="33"/>
    </row>
    <row r="32" spans="1:1028">
      <c r="AML32" s="33"/>
      <c r="AMM32" s="33"/>
      <c r="AMN32" s="33"/>
    </row>
    <row r="33" spans="1026:1028">
      <c r="AML33" s="33"/>
      <c r="AMM33" s="33"/>
      <c r="AMN33" s="33"/>
    </row>
    <row r="34" spans="1026:1028">
      <c r="AML34" s="33"/>
      <c r="AMM34" s="33"/>
      <c r="AMN34" s="33"/>
    </row>
    <row r="35" spans="1026:1028">
      <c r="AML35" s="33"/>
      <c r="AMM35" s="33"/>
      <c r="AMN35" s="33"/>
    </row>
    <row r="36" spans="1026:1028">
      <c r="AML36" s="33"/>
      <c r="AMM36" s="33"/>
      <c r="AMN36" s="33"/>
    </row>
    <row r="37" spans="1026:1028">
      <c r="AML37" s="33"/>
      <c r="AMM37" s="33"/>
      <c r="AMN37" s="33"/>
    </row>
    <row r="38" spans="1026:1028">
      <c r="AML38" s="33"/>
      <c r="AMM38" s="33"/>
      <c r="AMN38" s="33"/>
    </row>
    <row r="39" spans="1026:1028">
      <c r="AML39" s="33"/>
      <c r="AMM39" s="33"/>
      <c r="AMN39" s="33"/>
    </row>
    <row r="40" spans="1026:1028">
      <c r="AML40" s="33"/>
      <c r="AMM40" s="33"/>
      <c r="AMN40" s="33"/>
    </row>
    <row r="41" spans="1026:1028">
      <c r="AML41" s="33"/>
      <c r="AMM41" s="33"/>
      <c r="AMN41" s="33"/>
    </row>
    <row r="42" spans="1026:1028">
      <c r="AML42" s="33"/>
      <c r="AMM42" s="33"/>
      <c r="AMN42" s="33"/>
    </row>
    <row r="43" spans="1026:1028">
      <c r="AML43" s="33"/>
      <c r="AMM43" s="33"/>
      <c r="AMN43" s="33"/>
    </row>
    <row r="44" spans="1026:1028">
      <c r="AML44" s="33"/>
      <c r="AMM44" s="33"/>
      <c r="AMN44" s="33"/>
    </row>
    <row r="45" spans="1026:1028">
      <c r="AML45" s="33"/>
      <c r="AMM45" s="33"/>
      <c r="AMN45" s="33"/>
    </row>
    <row r="46" spans="1026:1028">
      <c r="AML46" s="33"/>
      <c r="AMM46" s="33"/>
      <c r="AMN46" s="33"/>
    </row>
    <row r="47" spans="1026:1028">
      <c r="AML47" s="33"/>
      <c r="AMM47" s="33"/>
      <c r="AMN47" s="33"/>
    </row>
    <row r="48" spans="1026:1028">
      <c r="AML48" s="33"/>
      <c r="AMM48" s="33"/>
      <c r="AMN48" s="33"/>
    </row>
    <row r="49" spans="5:5 1026:1028">
      <c r="AML49" s="33"/>
      <c r="AMM49" s="33"/>
      <c r="AMN49" s="33"/>
    </row>
    <row r="50" spans="5:5 1026:1028">
      <c r="AML50" s="33"/>
      <c r="AMM50" s="33"/>
      <c r="AMN50" s="33"/>
    </row>
    <row r="51" spans="5:5 1026:1028">
      <c r="AML51" s="33"/>
      <c r="AMM51" s="33"/>
      <c r="AMN51" s="33"/>
    </row>
    <row r="52" spans="5:5 1026:1028">
      <c r="E52" s="9"/>
      <c r="AML52" s="33"/>
      <c r="AMM52" s="33"/>
      <c r="AMN52" s="33"/>
    </row>
    <row r="53" spans="5:5 1026:1028">
      <c r="E53" s="10"/>
      <c r="AML53" s="33"/>
      <c r="AMM53" s="33"/>
      <c r="AMN53" s="33"/>
    </row>
    <row r="54" spans="5:5 1026:1028">
      <c r="E54" s="9"/>
      <c r="AML54" s="33"/>
      <c r="AMM54" s="33"/>
      <c r="AMN54" s="33"/>
    </row>
    <row r="55" spans="5:5 1026:1028">
      <c r="AML55" s="33"/>
      <c r="AMM55" s="33"/>
      <c r="AMN55" s="33"/>
    </row>
    <row r="56" spans="5:5 1026:1028">
      <c r="AML56" s="33"/>
      <c r="AMM56" s="33"/>
      <c r="AMN56" s="33"/>
    </row>
  </sheetData>
  <autoFilter ref="A4:S31"/>
  <mergeCells count="32">
    <mergeCell ref="O3:O4"/>
    <mergeCell ref="P3:P4"/>
    <mergeCell ref="Q3:R3"/>
    <mergeCell ref="A1:N1"/>
    <mergeCell ref="A3:A4"/>
    <mergeCell ref="B3:B4"/>
    <mergeCell ref="C3:C4"/>
    <mergeCell ref="E3:E4"/>
    <mergeCell ref="F3:F4"/>
    <mergeCell ref="J3:J4"/>
    <mergeCell ref="K3:K4"/>
    <mergeCell ref="M3:M4"/>
    <mergeCell ref="N3:N4"/>
    <mergeCell ref="G3:G4"/>
    <mergeCell ref="L3:L4"/>
    <mergeCell ref="I3:I4"/>
    <mergeCell ref="I22:I23"/>
    <mergeCell ref="A31:O31"/>
    <mergeCell ref="Q31:S31"/>
    <mergeCell ref="H3:H4"/>
    <mergeCell ref="D3:D4"/>
    <mergeCell ref="D5:D6"/>
    <mergeCell ref="E5:E6"/>
    <mergeCell ref="F5:F6"/>
    <mergeCell ref="D22:D23"/>
    <mergeCell ref="F22:F23"/>
    <mergeCell ref="E22:E23"/>
    <mergeCell ref="C22:C23"/>
    <mergeCell ref="S3:S4"/>
    <mergeCell ref="Q5:Q6"/>
    <mergeCell ref="R5:R6"/>
    <mergeCell ref="S5:S6"/>
  </mergeCells>
  <pageMargins left="0.51180555555555496" right="0.51180555555555496" top="0.78749999999999998" bottom="0.78749999999999998" header="0.51180555555555496" footer="0.51180555555555496"/>
  <pageSetup paperSize="9" scale="45" firstPageNumber="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dimension ref="A1:M78"/>
  <sheetViews>
    <sheetView showGridLines="0" topLeftCell="A13" workbookViewId="0">
      <selection activeCell="A22" sqref="A22:XFD22"/>
    </sheetView>
  </sheetViews>
  <sheetFormatPr defaultRowHeight="12.75"/>
  <cols>
    <col min="1" max="1" width="8.85546875" style="95" customWidth="1"/>
    <col min="2" max="2" width="37.140625" customWidth="1"/>
    <col min="3" max="3" width="43.28515625" customWidth="1"/>
    <col min="4" max="4" width="18.7109375" customWidth="1"/>
    <col min="5" max="5" width="20.85546875" customWidth="1"/>
    <col min="6" max="6" width="20.85546875" style="33" customWidth="1"/>
    <col min="7" max="7" width="19.85546875" hidden="1" customWidth="1"/>
    <col min="8" max="8" width="15.140625" hidden="1" customWidth="1"/>
    <col min="9" max="9" width="13.28515625" hidden="1" customWidth="1"/>
    <col min="10" max="10" width="20.140625" style="31" hidden="1" customWidth="1"/>
    <col min="11" max="11" width="14.140625" customWidth="1"/>
    <col min="12" max="12" width="20" customWidth="1"/>
    <col min="13" max="13" width="23.140625" customWidth="1"/>
  </cols>
  <sheetData>
    <row r="1" spans="1:13" ht="15.75">
      <c r="B1" s="52"/>
      <c r="C1" s="52"/>
      <c r="D1" s="52"/>
      <c r="E1" s="52"/>
      <c r="F1" s="52"/>
      <c r="G1" s="52"/>
      <c r="H1" s="52"/>
      <c r="I1" s="33"/>
      <c r="K1" s="33"/>
      <c r="L1" s="33"/>
      <c r="M1" s="33"/>
    </row>
    <row r="2" spans="1:13" ht="25.5">
      <c r="A2" s="54" t="s">
        <v>9</v>
      </c>
      <c r="B2" s="54" t="s">
        <v>1</v>
      </c>
      <c r="C2" s="54" t="s">
        <v>11</v>
      </c>
      <c r="D2" s="54" t="s">
        <v>12</v>
      </c>
      <c r="E2" s="54" t="s">
        <v>14</v>
      </c>
      <c r="F2" s="54" t="s">
        <v>216</v>
      </c>
      <c r="G2" s="54" t="s">
        <v>15</v>
      </c>
      <c r="H2" s="54" t="s">
        <v>16</v>
      </c>
      <c r="I2" s="54" t="s">
        <v>18</v>
      </c>
      <c r="J2" s="54" t="s">
        <v>19</v>
      </c>
      <c r="K2" s="54" t="s">
        <v>20</v>
      </c>
      <c r="L2" s="54" t="s">
        <v>21</v>
      </c>
      <c r="M2" s="54" t="s">
        <v>22</v>
      </c>
    </row>
    <row r="3" spans="1:13" ht="63.75">
      <c r="A3" s="96">
        <v>1</v>
      </c>
      <c r="B3" s="46" t="s">
        <v>217</v>
      </c>
      <c r="C3" s="34" t="s">
        <v>218</v>
      </c>
      <c r="D3" s="36" t="s">
        <v>33</v>
      </c>
      <c r="E3" s="37" t="s">
        <v>35</v>
      </c>
      <c r="F3" s="37" t="s">
        <v>79</v>
      </c>
      <c r="G3" s="36" t="s">
        <v>178</v>
      </c>
      <c r="H3" s="36" t="s">
        <v>59</v>
      </c>
      <c r="I3" s="36" t="s">
        <v>60</v>
      </c>
      <c r="J3" s="35" t="s">
        <v>219</v>
      </c>
      <c r="K3" s="47">
        <v>1</v>
      </c>
      <c r="L3" s="45">
        <v>1500000</v>
      </c>
      <c r="M3" s="45">
        <v>1500000</v>
      </c>
    </row>
    <row r="4" spans="1:13" ht="63.75">
      <c r="A4" s="96">
        <v>2</v>
      </c>
      <c r="B4" s="46" t="s">
        <v>220</v>
      </c>
      <c r="C4" s="34" t="s">
        <v>218</v>
      </c>
      <c r="D4" s="36" t="s">
        <v>221</v>
      </c>
      <c r="E4" s="37" t="s">
        <v>35</v>
      </c>
      <c r="F4" s="37" t="s">
        <v>79</v>
      </c>
      <c r="G4" s="36" t="s">
        <v>178</v>
      </c>
      <c r="H4" s="36" t="s">
        <v>59</v>
      </c>
      <c r="I4" s="36" t="s">
        <v>60</v>
      </c>
      <c r="J4" s="35" t="s">
        <v>219</v>
      </c>
      <c r="K4" s="47">
        <v>2</v>
      </c>
      <c r="L4" s="45">
        <v>400000</v>
      </c>
      <c r="M4" s="45">
        <v>800000</v>
      </c>
    </row>
    <row r="5" spans="1:13" ht="63.75">
      <c r="A5" s="96">
        <v>3</v>
      </c>
      <c r="B5" s="46" t="s">
        <v>222</v>
      </c>
      <c r="C5" s="34" t="s">
        <v>218</v>
      </c>
      <c r="D5" s="35" t="s">
        <v>223</v>
      </c>
      <c r="E5" s="37" t="s">
        <v>35</v>
      </c>
      <c r="F5" s="37" t="s">
        <v>79</v>
      </c>
      <c r="G5" s="36" t="s">
        <v>178</v>
      </c>
      <c r="H5" s="36" t="s">
        <v>59</v>
      </c>
      <c r="I5" s="36" t="s">
        <v>60</v>
      </c>
      <c r="J5" s="35" t="s">
        <v>219</v>
      </c>
      <c r="K5" s="47">
        <v>6</v>
      </c>
      <c r="L5" s="45">
        <v>210000</v>
      </c>
      <c r="M5" s="45">
        <v>1260000</v>
      </c>
    </row>
    <row r="6" spans="1:13" ht="63.75">
      <c r="A6" s="96">
        <v>4</v>
      </c>
      <c r="B6" s="46" t="s">
        <v>224</v>
      </c>
      <c r="C6" s="34" t="s">
        <v>218</v>
      </c>
      <c r="D6" s="35" t="s">
        <v>225</v>
      </c>
      <c r="E6" s="37" t="s">
        <v>35</v>
      </c>
      <c r="F6" s="37" t="s">
        <v>79</v>
      </c>
      <c r="G6" s="36" t="s">
        <v>178</v>
      </c>
      <c r="H6" s="36" t="s">
        <v>59</v>
      </c>
      <c r="I6" s="36" t="s">
        <v>60</v>
      </c>
      <c r="J6" s="35" t="s">
        <v>219</v>
      </c>
      <c r="K6" s="47">
        <v>6</v>
      </c>
      <c r="L6" s="45">
        <v>70000</v>
      </c>
      <c r="M6" s="45">
        <v>420000</v>
      </c>
    </row>
    <row r="7" spans="1:13" ht="66.75" customHeight="1">
      <c r="A7" s="96">
        <v>5</v>
      </c>
      <c r="B7" s="46" t="s">
        <v>226</v>
      </c>
      <c r="C7" s="34" t="s">
        <v>227</v>
      </c>
      <c r="D7" s="35" t="s">
        <v>62</v>
      </c>
      <c r="E7" s="37" t="s">
        <v>35</v>
      </c>
      <c r="F7" s="37" t="s">
        <v>79</v>
      </c>
      <c r="G7" s="36" t="s">
        <v>178</v>
      </c>
      <c r="H7" s="36" t="s">
        <v>59</v>
      </c>
      <c r="I7" s="36" t="s">
        <v>60</v>
      </c>
      <c r="J7" s="35" t="s">
        <v>228</v>
      </c>
      <c r="K7" s="47">
        <v>8</v>
      </c>
      <c r="L7" s="45">
        <v>120000</v>
      </c>
      <c r="M7" s="45">
        <v>960000</v>
      </c>
    </row>
    <row r="8" spans="1:13" ht="89.25" customHeight="1">
      <c r="A8" s="96">
        <v>6</v>
      </c>
      <c r="B8" s="46" t="s">
        <v>226</v>
      </c>
      <c r="C8" s="34" t="s">
        <v>229</v>
      </c>
      <c r="D8" s="36" t="s">
        <v>33</v>
      </c>
      <c r="E8" s="37" t="s">
        <v>35</v>
      </c>
      <c r="F8" s="37" t="s">
        <v>79</v>
      </c>
      <c r="G8" s="36" t="s">
        <v>178</v>
      </c>
      <c r="H8" s="36" t="s">
        <v>59</v>
      </c>
      <c r="I8" s="36" t="s">
        <v>60</v>
      </c>
      <c r="J8" s="35" t="s">
        <v>228</v>
      </c>
      <c r="K8" s="47">
        <v>24</v>
      </c>
      <c r="L8" s="45">
        <v>120000</v>
      </c>
      <c r="M8" s="45">
        <v>2880000</v>
      </c>
    </row>
    <row r="9" spans="1:13" ht="85.5" customHeight="1">
      <c r="A9" s="96">
        <v>7</v>
      </c>
      <c r="B9" s="46" t="s">
        <v>230</v>
      </c>
      <c r="C9" s="34" t="s">
        <v>231</v>
      </c>
      <c r="D9" s="36" t="s">
        <v>33</v>
      </c>
      <c r="E9" s="37" t="s">
        <v>35</v>
      </c>
      <c r="F9" s="37" t="s">
        <v>79</v>
      </c>
      <c r="G9" s="36" t="s">
        <v>178</v>
      </c>
      <c r="H9" s="36" t="s">
        <v>59</v>
      </c>
      <c r="I9" s="36" t="s">
        <v>60</v>
      </c>
      <c r="J9" s="35" t="s">
        <v>228</v>
      </c>
      <c r="K9" s="47">
        <v>2</v>
      </c>
      <c r="L9" s="45">
        <v>2500000</v>
      </c>
      <c r="M9" s="45">
        <v>5000000</v>
      </c>
    </row>
    <row r="10" spans="1:13" ht="84.75" customHeight="1">
      <c r="A10" s="96">
        <v>8</v>
      </c>
      <c r="B10" s="46" t="s">
        <v>232</v>
      </c>
      <c r="C10" s="34" t="s">
        <v>233</v>
      </c>
      <c r="D10" s="36" t="s">
        <v>33</v>
      </c>
      <c r="E10" s="37" t="s">
        <v>35</v>
      </c>
      <c r="F10" s="37" t="s">
        <v>79</v>
      </c>
      <c r="G10" s="36" t="s">
        <v>178</v>
      </c>
      <c r="H10" s="36" t="s">
        <v>59</v>
      </c>
      <c r="I10" s="36" t="s">
        <v>60</v>
      </c>
      <c r="J10" s="35" t="s">
        <v>228</v>
      </c>
      <c r="K10" s="47">
        <v>148</v>
      </c>
      <c r="L10" s="45">
        <v>17591.07</v>
      </c>
      <c r="M10" s="45">
        <v>2603478.36</v>
      </c>
    </row>
    <row r="11" spans="1:13" ht="81.75" customHeight="1">
      <c r="A11" s="96">
        <v>9</v>
      </c>
      <c r="B11" s="46" t="s">
        <v>234</v>
      </c>
      <c r="C11" s="34" t="s">
        <v>233</v>
      </c>
      <c r="D11" s="36" t="s">
        <v>33</v>
      </c>
      <c r="E11" s="37" t="s">
        <v>35</v>
      </c>
      <c r="F11" s="37" t="s">
        <v>79</v>
      </c>
      <c r="G11" s="36" t="s">
        <v>178</v>
      </c>
      <c r="H11" s="36" t="s">
        <v>59</v>
      </c>
      <c r="I11" s="36" t="s">
        <v>60</v>
      </c>
      <c r="J11" s="44" t="s">
        <v>235</v>
      </c>
      <c r="K11" s="47">
        <v>2</v>
      </c>
      <c r="L11" s="45">
        <v>100000</v>
      </c>
      <c r="M11" s="45">
        <v>200000</v>
      </c>
    </row>
    <row r="12" spans="1:13" ht="101.25" customHeight="1">
      <c r="A12" s="96">
        <v>10</v>
      </c>
      <c r="B12" s="46" t="s">
        <v>236</v>
      </c>
      <c r="C12" s="34" t="s">
        <v>237</v>
      </c>
      <c r="D12" s="35" t="s">
        <v>238</v>
      </c>
      <c r="E12" s="37" t="s">
        <v>35</v>
      </c>
      <c r="F12" s="37" t="s">
        <v>79</v>
      </c>
      <c r="G12" s="36" t="s">
        <v>178</v>
      </c>
      <c r="H12" s="36" t="s">
        <v>59</v>
      </c>
      <c r="I12" s="36" t="s">
        <v>60</v>
      </c>
      <c r="J12" s="44"/>
      <c r="K12" s="47">
        <v>4</v>
      </c>
      <c r="L12" s="45">
        <v>100000</v>
      </c>
      <c r="M12" s="45">
        <v>400000</v>
      </c>
    </row>
    <row r="13" spans="1:13" ht="35.25" customHeight="1">
      <c r="A13" s="96">
        <v>11</v>
      </c>
      <c r="B13" s="46" t="s">
        <v>239</v>
      </c>
      <c r="C13" s="34" t="s">
        <v>240</v>
      </c>
      <c r="D13" s="48" t="s">
        <v>33</v>
      </c>
      <c r="E13" s="49" t="s">
        <v>241</v>
      </c>
      <c r="F13" s="49" t="s">
        <v>58</v>
      </c>
      <c r="G13" s="48" t="s">
        <v>178</v>
      </c>
      <c r="H13" s="48" t="s">
        <v>59</v>
      </c>
      <c r="I13" s="48" t="s">
        <v>60</v>
      </c>
      <c r="J13" s="48" t="s">
        <v>242</v>
      </c>
      <c r="K13" s="48">
        <v>2</v>
      </c>
      <c r="L13" s="50">
        <v>15000</v>
      </c>
      <c r="M13" s="51">
        <v>30000</v>
      </c>
    </row>
    <row r="14" spans="1:13" ht="34.5" hidden="1" customHeight="1">
      <c r="A14" s="96">
        <v>12</v>
      </c>
      <c r="B14" s="46" t="s">
        <v>243</v>
      </c>
      <c r="C14" s="34" t="s">
        <v>244</v>
      </c>
      <c r="D14" s="48" t="s">
        <v>33</v>
      </c>
      <c r="E14" s="49" t="s">
        <v>245</v>
      </c>
      <c r="F14" s="49" t="s">
        <v>58</v>
      </c>
      <c r="G14" s="48" t="s">
        <v>178</v>
      </c>
      <c r="H14" s="48" t="s">
        <v>59</v>
      </c>
      <c r="I14" s="48" t="s">
        <v>60</v>
      </c>
      <c r="J14" s="48" t="s">
        <v>246</v>
      </c>
      <c r="K14" s="48">
        <v>10</v>
      </c>
      <c r="L14" s="50">
        <v>372</v>
      </c>
      <c r="M14" s="51">
        <v>3720</v>
      </c>
    </row>
    <row r="15" spans="1:13" ht="36" hidden="1" customHeight="1">
      <c r="A15" s="96">
        <v>13</v>
      </c>
      <c r="B15" s="46" t="s">
        <v>243</v>
      </c>
      <c r="C15" s="34" t="s">
        <v>247</v>
      </c>
      <c r="D15" s="48" t="s">
        <v>33</v>
      </c>
      <c r="E15" s="49" t="s">
        <v>245</v>
      </c>
      <c r="F15" s="49" t="s">
        <v>58</v>
      </c>
      <c r="G15" s="48" t="s">
        <v>178</v>
      </c>
      <c r="H15" s="48" t="s">
        <v>59</v>
      </c>
      <c r="I15" s="48" t="s">
        <v>60</v>
      </c>
      <c r="J15" s="48" t="s">
        <v>246</v>
      </c>
      <c r="K15" s="48">
        <v>5</v>
      </c>
      <c r="L15" s="50">
        <v>515</v>
      </c>
      <c r="M15" s="51">
        <v>2575</v>
      </c>
    </row>
    <row r="16" spans="1:13" ht="25.5">
      <c r="A16" s="96">
        <v>14</v>
      </c>
      <c r="B16" s="188" t="s">
        <v>248</v>
      </c>
      <c r="C16" s="38" t="s">
        <v>249</v>
      </c>
      <c r="D16" s="39" t="s">
        <v>33</v>
      </c>
      <c r="E16" s="40" t="s">
        <v>250</v>
      </c>
      <c r="F16" s="49" t="s">
        <v>58</v>
      </c>
      <c r="G16" s="39" t="s">
        <v>178</v>
      </c>
      <c r="H16" s="39" t="s">
        <v>59</v>
      </c>
      <c r="I16" s="39" t="s">
        <v>60</v>
      </c>
      <c r="J16" s="39" t="s">
        <v>251</v>
      </c>
      <c r="K16" s="39">
        <v>277</v>
      </c>
      <c r="L16" s="41">
        <v>1650</v>
      </c>
      <c r="M16" s="42">
        <v>457050</v>
      </c>
    </row>
    <row r="17" spans="1:13" ht="25.5">
      <c r="A17" s="96">
        <v>15</v>
      </c>
      <c r="B17" s="188"/>
      <c r="C17" s="38" t="s">
        <v>252</v>
      </c>
      <c r="D17" s="39" t="s">
        <v>253</v>
      </c>
      <c r="E17" s="40" t="s">
        <v>250</v>
      </c>
      <c r="F17" s="49" t="s">
        <v>58</v>
      </c>
      <c r="G17" s="39" t="s">
        <v>178</v>
      </c>
      <c r="H17" s="39" t="s">
        <v>59</v>
      </c>
      <c r="I17" s="39" t="s">
        <v>60</v>
      </c>
      <c r="J17" s="39" t="s">
        <v>251</v>
      </c>
      <c r="K17" s="39">
        <v>1126</v>
      </c>
      <c r="L17" s="41">
        <v>1650</v>
      </c>
      <c r="M17" s="42">
        <v>1857900</v>
      </c>
    </row>
    <row r="18" spans="1:13" ht="38.25">
      <c r="A18" s="96">
        <v>16</v>
      </c>
      <c r="B18" s="188" t="s">
        <v>254</v>
      </c>
      <c r="C18" s="43" t="s">
        <v>255</v>
      </c>
      <c r="D18" s="39" t="s">
        <v>33</v>
      </c>
      <c r="E18" s="40" t="s">
        <v>250</v>
      </c>
      <c r="F18" s="49" t="s">
        <v>58</v>
      </c>
      <c r="G18" s="39" t="s">
        <v>178</v>
      </c>
      <c r="H18" s="39" t="s">
        <v>59</v>
      </c>
      <c r="I18" s="39" t="s">
        <v>60</v>
      </c>
      <c r="J18" s="39" t="s">
        <v>251</v>
      </c>
      <c r="K18" s="39">
        <v>82</v>
      </c>
      <c r="L18" s="41">
        <v>4550</v>
      </c>
      <c r="M18" s="42">
        <v>373100</v>
      </c>
    </row>
    <row r="19" spans="1:13" ht="38.25">
      <c r="A19" s="96">
        <v>17</v>
      </c>
      <c r="B19" s="188"/>
      <c r="C19" s="43" t="s">
        <v>256</v>
      </c>
      <c r="D19" s="39" t="s">
        <v>253</v>
      </c>
      <c r="E19" s="40" t="s">
        <v>250</v>
      </c>
      <c r="F19" s="49" t="s">
        <v>58</v>
      </c>
      <c r="G19" s="39" t="s">
        <v>178</v>
      </c>
      <c r="H19" s="39" t="s">
        <v>59</v>
      </c>
      <c r="I19" s="39" t="s">
        <v>60</v>
      </c>
      <c r="J19" s="39" t="s">
        <v>251</v>
      </c>
      <c r="K19" s="39">
        <v>298</v>
      </c>
      <c r="L19" s="41">
        <v>4550</v>
      </c>
      <c r="M19" s="42">
        <v>1355900</v>
      </c>
    </row>
    <row r="20" spans="1:13" ht="38.25">
      <c r="A20" s="96">
        <v>18</v>
      </c>
      <c r="B20" s="188" t="s">
        <v>257</v>
      </c>
      <c r="C20" s="43" t="s">
        <v>258</v>
      </c>
      <c r="D20" s="39" t="s">
        <v>253</v>
      </c>
      <c r="E20" s="40" t="s">
        <v>250</v>
      </c>
      <c r="F20" s="49" t="s">
        <v>58</v>
      </c>
      <c r="G20" s="39" t="s">
        <v>178</v>
      </c>
      <c r="H20" s="39" t="s">
        <v>59</v>
      </c>
      <c r="I20" s="39" t="s">
        <v>60</v>
      </c>
      <c r="J20" s="39" t="s">
        <v>251</v>
      </c>
      <c r="K20" s="39">
        <v>369</v>
      </c>
      <c r="L20" s="41">
        <v>900</v>
      </c>
      <c r="M20" s="42">
        <v>332100</v>
      </c>
    </row>
    <row r="21" spans="1:13" ht="38.25">
      <c r="A21" s="96">
        <v>19</v>
      </c>
      <c r="B21" s="189"/>
      <c r="C21" s="43" t="s">
        <v>259</v>
      </c>
      <c r="D21" s="39" t="s">
        <v>253</v>
      </c>
      <c r="E21" s="40" t="s">
        <v>250</v>
      </c>
      <c r="F21" s="49" t="s">
        <v>58</v>
      </c>
      <c r="G21" s="39" t="s">
        <v>178</v>
      </c>
      <c r="H21" s="39" t="s">
        <v>59</v>
      </c>
      <c r="I21" s="39" t="s">
        <v>60</v>
      </c>
      <c r="J21" s="39" t="s">
        <v>251</v>
      </c>
      <c r="K21" s="39">
        <v>1078</v>
      </c>
      <c r="L21" s="41">
        <v>900</v>
      </c>
      <c r="M21" s="42">
        <v>970200</v>
      </c>
    </row>
    <row r="22" spans="1:13" s="33" customFormat="1" ht="105" customHeight="1">
      <c r="A22" s="96">
        <v>20</v>
      </c>
      <c r="B22" s="139" t="s">
        <v>271</v>
      </c>
      <c r="C22" s="43" t="s">
        <v>270</v>
      </c>
      <c r="D22" s="39" t="s">
        <v>33</v>
      </c>
      <c r="E22" s="40" t="s">
        <v>264</v>
      </c>
      <c r="F22" s="49" t="s">
        <v>58</v>
      </c>
      <c r="G22" s="39"/>
      <c r="H22" s="39"/>
      <c r="I22" s="39"/>
      <c r="J22" s="39"/>
      <c r="K22" s="39">
        <v>1</v>
      </c>
      <c r="L22" s="41">
        <v>350</v>
      </c>
      <c r="M22" s="42">
        <v>350</v>
      </c>
    </row>
    <row r="23" spans="1:13" s="33" customFormat="1" ht="100.5" customHeight="1">
      <c r="A23" s="184">
        <v>21</v>
      </c>
      <c r="B23" s="190" t="s">
        <v>263</v>
      </c>
      <c r="C23" s="43" t="s">
        <v>265</v>
      </c>
      <c r="D23" s="39" t="s">
        <v>33</v>
      </c>
      <c r="E23" s="40" t="s">
        <v>250</v>
      </c>
      <c r="F23" s="49" t="s">
        <v>79</v>
      </c>
      <c r="G23" s="39"/>
      <c r="H23" s="39"/>
      <c r="I23" s="39"/>
      <c r="J23" s="39"/>
      <c r="K23" s="39">
        <v>1</v>
      </c>
      <c r="L23" s="41">
        <v>1610045</v>
      </c>
      <c r="M23" s="42">
        <f>K23*L23</f>
        <v>1610045</v>
      </c>
    </row>
    <row r="24" spans="1:13" s="33" customFormat="1" ht="56.25" customHeight="1">
      <c r="A24" s="185"/>
      <c r="B24" s="190"/>
      <c r="C24" s="43" t="s">
        <v>266</v>
      </c>
      <c r="D24" s="39" t="s">
        <v>33</v>
      </c>
      <c r="E24" s="40" t="s">
        <v>250</v>
      </c>
      <c r="F24" s="49" t="s">
        <v>79</v>
      </c>
      <c r="G24" s="39"/>
      <c r="H24" s="39"/>
      <c r="I24" s="39"/>
      <c r="J24" s="39"/>
      <c r="K24" s="39">
        <v>10</v>
      </c>
      <c r="L24" s="41">
        <v>360</v>
      </c>
      <c r="M24" s="42">
        <f t="shared" ref="M24:M27" si="0">K24*L24</f>
        <v>3600</v>
      </c>
    </row>
    <row r="25" spans="1:13" s="33" customFormat="1" ht="56.25" customHeight="1">
      <c r="A25" s="185"/>
      <c r="B25" s="190"/>
      <c r="C25" s="43" t="s">
        <v>267</v>
      </c>
      <c r="D25" s="39" t="s">
        <v>33</v>
      </c>
      <c r="E25" s="40" t="s">
        <v>250</v>
      </c>
      <c r="F25" s="49" t="s">
        <v>79</v>
      </c>
      <c r="G25" s="39"/>
      <c r="H25" s="39"/>
      <c r="I25" s="39"/>
      <c r="J25" s="39"/>
      <c r="K25" s="39">
        <v>1</v>
      </c>
      <c r="L25" s="41">
        <v>42434</v>
      </c>
      <c r="M25" s="42">
        <f t="shared" si="0"/>
        <v>42434</v>
      </c>
    </row>
    <row r="26" spans="1:13" s="33" customFormat="1" ht="56.25" customHeight="1">
      <c r="A26" s="185"/>
      <c r="B26" s="190"/>
      <c r="C26" s="43" t="s">
        <v>268</v>
      </c>
      <c r="D26" s="39" t="s">
        <v>33</v>
      </c>
      <c r="E26" s="40" t="s">
        <v>250</v>
      </c>
      <c r="F26" s="49" t="s">
        <v>79</v>
      </c>
      <c r="G26" s="39"/>
      <c r="H26" s="39"/>
      <c r="I26" s="39"/>
      <c r="J26" s="39"/>
      <c r="K26" s="39">
        <v>1</v>
      </c>
      <c r="L26" s="41">
        <v>182450</v>
      </c>
      <c r="M26" s="42">
        <f t="shared" si="0"/>
        <v>182450</v>
      </c>
    </row>
    <row r="27" spans="1:13" s="33" customFormat="1" ht="56.25" customHeight="1">
      <c r="A27" s="185"/>
      <c r="B27" s="190"/>
      <c r="C27" s="43" t="s">
        <v>269</v>
      </c>
      <c r="D27" s="39" t="s">
        <v>33</v>
      </c>
      <c r="E27" s="40" t="s">
        <v>250</v>
      </c>
      <c r="F27" s="49" t="s">
        <v>79</v>
      </c>
      <c r="G27" s="39"/>
      <c r="H27" s="39"/>
      <c r="I27" s="39"/>
      <c r="J27" s="39"/>
      <c r="K27" s="39">
        <v>1</v>
      </c>
      <c r="L27" s="41">
        <v>50975</v>
      </c>
      <c r="M27" s="42">
        <f t="shared" si="0"/>
        <v>50975</v>
      </c>
    </row>
    <row r="28" spans="1:13" ht="15.75">
      <c r="A28" s="97" t="s">
        <v>5</v>
      </c>
      <c r="B28" s="32"/>
      <c r="C28" s="30"/>
      <c r="D28" s="30"/>
      <c r="E28" s="30"/>
      <c r="F28" s="30"/>
      <c r="G28" s="30"/>
      <c r="H28" s="30"/>
      <c r="I28" s="30"/>
      <c r="J28" s="30"/>
      <c r="K28" s="30"/>
      <c r="L28" s="29"/>
      <c r="M28" s="28">
        <f>SUM(M3:M27)</f>
        <v>23295877.359999999</v>
      </c>
    </row>
    <row r="29" spans="1:13" ht="15">
      <c r="B29" s="33"/>
      <c r="C29" s="33"/>
      <c r="D29" s="33"/>
      <c r="E29" s="33"/>
      <c r="G29" s="33"/>
      <c r="H29" s="33"/>
      <c r="I29" s="33"/>
      <c r="K29" s="33"/>
      <c r="L29" s="33"/>
      <c r="M29" s="53"/>
    </row>
    <row r="30" spans="1:13" ht="15">
      <c r="B30" s="33"/>
      <c r="C30" s="33"/>
      <c r="D30" s="33"/>
      <c r="E30" s="33"/>
      <c r="G30" s="33"/>
      <c r="H30" s="33"/>
      <c r="I30" s="33"/>
      <c r="K30" s="33"/>
      <c r="L30" s="33"/>
      <c r="M30" s="53"/>
    </row>
    <row r="31" spans="1:13" ht="15">
      <c r="B31" s="186"/>
      <c r="C31" s="186"/>
      <c r="D31" s="187"/>
      <c r="E31" s="186"/>
      <c r="F31" s="186"/>
      <c r="G31" s="186"/>
      <c r="H31" s="186"/>
      <c r="I31" s="186"/>
      <c r="J31" s="186"/>
      <c r="K31" s="186"/>
      <c r="L31" s="186"/>
      <c r="M31" s="186"/>
    </row>
    <row r="78" spans="2:13" ht="15">
      <c r="B78" s="186"/>
      <c r="C78" s="186"/>
      <c r="D78" s="187"/>
      <c r="E78" s="186"/>
      <c r="F78" s="186"/>
      <c r="G78" s="186"/>
      <c r="H78" s="186"/>
      <c r="I78" s="186"/>
      <c r="J78" s="186"/>
      <c r="K78" s="186"/>
      <c r="L78" s="186"/>
      <c r="M78" s="186"/>
    </row>
  </sheetData>
  <mergeCells count="7">
    <mergeCell ref="A23:A27"/>
    <mergeCell ref="B31:M31"/>
    <mergeCell ref="B78:M78"/>
    <mergeCell ref="B16:B17"/>
    <mergeCell ref="B20:B21"/>
    <mergeCell ref="B18:B19"/>
    <mergeCell ref="B23:B27"/>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055AAF16269F44A781DAAEA0CB683F" ma:contentTypeVersion="2" ma:contentTypeDescription="Crie um novo documento." ma:contentTypeScope="" ma:versionID="2fde5c92df178da23f644cb502cd1c1d">
  <xsd:schema xmlns:xsd="http://www.w3.org/2001/XMLSchema" xmlns:xs="http://www.w3.org/2001/XMLSchema" xmlns:p="http://schemas.microsoft.com/office/2006/metadata/properties" xmlns:ns2="0efbb214-4743-4d7c-910d-4677062284b1" targetNamespace="http://schemas.microsoft.com/office/2006/metadata/properties" ma:root="true" ma:fieldsID="76a3226abe1326b9bcdf0003ef786cb7" ns2:_="">
    <xsd:import namespace="0efbb214-4743-4d7c-910d-4677062284b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bb214-4743-4d7c-910d-4677062284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A17781-FF72-449E-9102-CE2D39C7BF3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B31D398-AE92-4954-84BE-74D5E1ADABDE}">
  <ds:schemaRefs>
    <ds:schemaRef ds:uri="http://schemas.microsoft.com/sharepoint/v3/contenttype/forms"/>
  </ds:schemaRefs>
</ds:datastoreItem>
</file>

<file path=customXml/itemProps3.xml><?xml version="1.0" encoding="utf-8"?>
<ds:datastoreItem xmlns:ds="http://schemas.openxmlformats.org/officeDocument/2006/customXml" ds:itemID="{47CB9C9A-074D-44D8-8CD5-18CCBB6D6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bb214-4743-4d7c-910d-467706228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Resumo</vt:lpstr>
      <vt:lpstr>PCSTI 2020-Novas Contratações </vt:lpstr>
      <vt:lpstr>PCSTI 2020 - Prorrogação </vt:lpstr>
      <vt:lpstr>NECESSIDADES SEM ORÇAMENTO</vt:lpstr>
      <vt:lpstr>'PCSTI 2020 - Prorrogação '!_FilterDatabase_0</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Rênia Alves Machado Carlini</dc:creator>
  <cp:lastModifiedBy>Renia</cp:lastModifiedBy>
  <cp:revision>2</cp:revision>
  <dcterms:created xsi:type="dcterms:W3CDTF">2019-02-06T17:07:15Z</dcterms:created>
  <dcterms:modified xsi:type="dcterms:W3CDTF">2020-09-11T14:17:24Z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0x01010087055AAF16269F44A781DAAEA0CB683F</vt:lpwstr>
  </property>
</Properties>
</file>