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2"/>
  <workbookPr defaultThemeVersion="166925"/>
  <xr:revisionPtr revIDLastSave="171" documentId="8_{E58E953D-70FF-429C-A743-B30615EE7872}" xr6:coauthVersionLast="47" xr6:coauthVersionMax="47" xr10:uidLastSave="{A8A81BE4-D7C6-4831-B3E9-C79EF2483D4D}"/>
  <bookViews>
    <workbookView xWindow="240" yWindow="105" windowWidth="14805" windowHeight="8010" firstSheet="2" activeTab="2" xr2:uid="{00000000-000D-0000-FFFF-FFFF00000000}"/>
  </bookViews>
  <sheets>
    <sheet name="Resumo" sheetId="4" r:id="rId1"/>
    <sheet name="Necessidades sem orçamento" sheetId="3" r:id="rId2"/>
    <sheet name="Prorrogações" sheetId="1" r:id="rId3"/>
    <sheet name="Novas contratações" sheetId="2" r:id="rId4"/>
  </sheets>
  <definedNames>
    <definedName name="_xlnm._FilterDatabase" localSheetId="2" hidden="1">Prorrogações!$A$2:$U$2</definedName>
    <definedName name="_xlnm._FilterDatabase" localSheetId="3" hidden="1">'Novas contratações'!$A$2:$U$2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23" i="2" l="1"/>
  <c r="P23" i="2"/>
  <c r="P17" i="3"/>
  <c r="C5" i="4" s="1"/>
  <c r="C4" i="4"/>
  <c r="P22" i="1"/>
  <c r="C3" i="4" s="1"/>
  <c r="D4" i="4"/>
  <c r="Q22" i="1"/>
  <c r="D3" i="4" s="1"/>
  <c r="C6" i="4"/>
  <c r="B5" i="4"/>
  <c r="B3" i="4"/>
  <c r="B4" i="4"/>
  <c r="D6" i="4" l="1"/>
  <c r="B6" i="4"/>
</calcChain>
</file>

<file path=xl/sharedStrings.xml><?xml version="1.0" encoding="utf-8"?>
<sst xmlns="http://schemas.openxmlformats.org/spreadsheetml/2006/main" count="820" uniqueCount="234">
  <si>
    <t>PLANO DE CONTRATAÇÕES DE SOLUÇÕES DE TI (PCSTI) 2022</t>
  </si>
  <si>
    <t>TIPO DE AÇÃO/CONTRATAÇÃO</t>
  </si>
  <si>
    <t>QTD</t>
  </si>
  <si>
    <t>VALOR TOTAL ESTIMADO</t>
  </si>
  <si>
    <t>VALOR TOTAL APROVADO</t>
  </si>
  <si>
    <t>Prorrogações</t>
  </si>
  <si>
    <t>Novas contratações</t>
  </si>
  <si>
    <t>Necessidades sem orçamento</t>
  </si>
  <si>
    <t>TOTAL</t>
  </si>
  <si>
    <t>PLANO DE CONTRATAÇÕES DE SOLUÇÕES DE TI (PCSTI) 2022                                            
NECESSIDADES SEM ORÇAMENTO</t>
  </si>
  <si>
    <t>#</t>
  </si>
  <si>
    <t>Tipo de Ação</t>
  </si>
  <si>
    <t>Categoria Ação/Contratação</t>
  </si>
  <si>
    <t>Título</t>
  </si>
  <si>
    <t>Justificativa/Especificação</t>
  </si>
  <si>
    <t>Órgão</t>
  </si>
  <si>
    <t>Despesa continuada</t>
  </si>
  <si>
    <t>Unidade Demandante</t>
  </si>
  <si>
    <t>Fonte de recurso</t>
  </si>
  <si>
    <t>Grupo de Despesa</t>
  </si>
  <si>
    <t>Unidade de TI Responsável</t>
  </si>
  <si>
    <t>Unidade de medida</t>
  </si>
  <si>
    <t>PAe</t>
  </si>
  <si>
    <t>Quantidade estimada</t>
  </si>
  <si>
    <t>Valor unitário estimado</t>
  </si>
  <si>
    <t>Valor total estimado</t>
  </si>
  <si>
    <t>Valor Aprovado no Orçamento</t>
  </si>
  <si>
    <t>Data de inicio de planejamento</t>
  </si>
  <si>
    <t>Data prevista para execução</t>
  </si>
  <si>
    <t>Alinhamento PDTI-JF1</t>
  </si>
  <si>
    <t>Alinhamento PETI-JF</t>
  </si>
  <si>
    <t>Infraestrutura</t>
  </si>
  <si>
    <t>Suporte storages EMC e Huawei</t>
  </si>
  <si>
    <t xml:space="preserve">5.1. Com o objetivo de manter o parque tecnológico da Justiça Federal sempre atualizado e dentro de garantia, existe hoje a necessidade de aquisição de suporte técnico para todas as seções judiciárias de 1º grau desta corte, uma vez que existem diversos equipamentos com a garantia prestes a vencer no ano de 2021.  5.2. A opção pela contratação de suporte técnico é justificável em função do prazo necessário para planejamento de contratação de novas unidades e sobretudo operacionalização das mesmas, uma vez dependente de migração de dados e ajuste na configuração de serviços. 5.4. Dessa forma, esta aquisição também contempla a estratégia de reestruturação de infraestrutura das subseções adequando também a capacidade de armazenamento de onde for necessário, onde objetiva-se reduzir ao máximo a infraestrutura de TI das subseções para maior economia de manutenção dos serviços jurisdicionais, tendo em vista a enorme capilaridade da 1ª região. </t>
  </si>
  <si>
    <t>TRF1</t>
  </si>
  <si>
    <t>Sim</t>
  </si>
  <si>
    <t>DITEC</t>
  </si>
  <si>
    <t>AI/100</t>
  </si>
  <si>
    <t>GND3 - Custeio</t>
  </si>
  <si>
    <t>Und</t>
  </si>
  <si>
    <t>0014519-36.2021.4.01.8000</t>
  </si>
  <si>
    <t>PDTI-INIC-54 - Modernizar unidades de armazenamento de dados (storages) do TRF1</t>
  </si>
  <si>
    <t>1 - Aperfeiçoar e Assegurar a efetividade dos serviços de TI para a Justiça Federal</t>
  </si>
  <si>
    <t>Novas Contratações</t>
  </si>
  <si>
    <t>Atendimento</t>
  </si>
  <si>
    <t>Software de pesquisa</t>
  </si>
  <si>
    <t>Necessidade de renovação da assinatura anual tendo em vista a necessidade de realização de pesquisa sobre metas, requisito para obtenção do Prêmio CNJ de Qualidade.</t>
  </si>
  <si>
    <t>Não</t>
  </si>
  <si>
    <t>SECGE</t>
  </si>
  <si>
    <t>GND4 - Investimento</t>
  </si>
  <si>
    <t>DIATU</t>
  </si>
  <si>
    <t>0007921-66.2021.4.01.8000</t>
  </si>
  <si>
    <t>PDTI-INIC-74 - Licenciar e garantir suporte aos sistemas operacionais, softwares e aplicativos utilizados na JF1</t>
  </si>
  <si>
    <t>Upgrade de licenças de softwares do tipo suíte de escritório (Microsoft 365) E3 e E5 e créditos Azure</t>
  </si>
  <si>
    <t>Em 2018, o Tribunal firmou o Contrato 78/2018  (7420662) para obtenção de subscrição de licenças do Microsoft Office 365 com a finalidade de disponibilizar a membros e servidores plataforma de produtividade para realização de rotinas administrativas e funcionais. Nessa ocasião, foram contratados os planos Enterprise F1 e E1, conforme Anexo I do referido contrato, sendo o último com mais recursos que o primeiro. Em 2020 com a finalidade de atender as demandas dos usuários avançados, que necessitam de funcionalidades que iam além dos planos contratados anteriormente, foi realizado o contrato 60/2020 (12087624) para fornecimento de upgrade, subscrição de licenças de software (microsoft 365) e créditos azure.  Os dois contratos ainda se encontram em vigor, porém estão em sua última renovação. Haja vista que as necessidades que ensejaram a contratação incial continuam atuais é necessário realizar novo processo de planejamento que visa substituir as soluções atualmente utilizadas por outra capaz de atender todas as necessidades relativas as atuais contratações, quais sejam: recursos de correio eletrônico, agilidade de implantação dos novos serviços, plataforma de comunicação reunião on-line, suíte de escritório, instalação de aplicativos completos, capacidade de armazenamento de dados, utilização de recursos analíticos avançados de tomada de decisão, recursos que vão além de SaaS (Software as a Service), e outros.  Além disso, por advento da Pandemia e a consequente migração das pessoas para o Teletrabalho, o Teams se tornou a principal ferramenta de comunicação e colaboração no TRF1. Dessa forma, novas necessidades surgiram, como o agendamento para atendimentos virtuais e controle de acessos físicos de usuários externos; solução para comunicação instantânea em massa; solução de chat automático para atendimento aos usuários internos e externos.  Desse modo, a finalidade desta contratação é suprir as necessidades do TRF 1ª Região em relação à disponibilização de moderna plataforma de produtividade que sustentará toda a rotina administrativa e funcional de membros e servidores, bem como a atualização da solução de correio eletrônico, com vistas à agilidade na implantação de novos serviços, foco nas atividades finalísticas do negócio e uso mais inteligente da equipe de TI.  Por fim, verifica-se que essa demanda está alinhada ao planejamento tático de TI, sendo um desdobramento da iniciativa "127 - Licenciar e garantir suporte aos sistemas operacionais, softwares e aplicativos utilizados na JF1", que por sua vez está alinhada ao objetivo estratégico " Assegurar efetividade dos serviços de TI para a Justiça Federal". Portanto, o atendimento da necessidade tem impacto direto na satisfação dos usuários de TI, que consequentemente influenciará nos indicadores estratégicos.</t>
  </si>
  <si>
    <t>JF1</t>
  </si>
  <si>
    <t>0066169-25.2021.4.01.8000</t>
  </si>
  <si>
    <t>PDTI-INIC-79 - Prover softwares de automação de escritório</t>
  </si>
  <si>
    <t>Suporte do software de backup</t>
  </si>
  <si>
    <t>0007721-59.2021.4.01.8000</t>
  </si>
  <si>
    <t>PDTI-INIC-7 - Atualizar solução de backup da JF1 em atendimento à PNITI-JF (Resolução CJF 355/2015) e contratar consultoria para rever as políticas de backup</t>
  </si>
  <si>
    <t>1 - Aperfeiçoar e Assegurar a efetividade dos serviços de TI para a Justiça Federal, 4 - Promover e fortalecer a segurança da informação digital na Justiça Federal</t>
  </si>
  <si>
    <t>Solução de backup</t>
  </si>
  <si>
    <t>A Solução de backup da JF1 atualmente possui o modelo de licenciamento por quantidade de dados backupeados, o que torna a escalabilidade da solução de backup inviável frente ao franco crescimento dos sistemas judiciais e administrativos que requerem grande quantidade de armazenamento de dados.  Além disso, com a consolidação da infraestrutura através de virtualização, o modelo de licenciamento por processadores e clientes se torna bastante viável tanto economicamente, quanto tecnicamente, visto que a flexibilidade e escalabilidade de ambiente virtual é baseado em processador e as licenças para clientes não possuem limitação de quantidade de armazenamento.</t>
  </si>
  <si>
    <t>0021556-22.2018.4.01.8000</t>
  </si>
  <si>
    <t>Atualização de licenças Autodesk</t>
  </si>
  <si>
    <t>Atualização de licenças autodesk building Design Suite Premium para autodesk architecture, engineering and construction collection e aquisição de licenças architecture engineering &amp; construction collection, com upgrade para novas versões do software e serviços de garantia.</t>
  </si>
  <si>
    <t>PDTI-INIC-69 - Modernizar as licenças dos softwares da Autodesk na JF1</t>
  </si>
  <si>
    <t>Impressoras de código de barras</t>
  </si>
  <si>
    <t>Impressoras de código de barras (aquisição).</t>
  </si>
  <si>
    <t>PDTI-INIC-44 - Prover leitores de código de barras para a JF1</t>
  </si>
  <si>
    <t>Solução de Monitoramento de Desempenho de Aplicações (APM)</t>
  </si>
  <si>
    <t>Prover ferramenta APM ("Application Performance Management") para gerenciamento do desempenho das aplicações que compõem o ambiente tecnológico da Justiça Federal da 1ª Região - JF1. 5.1. Em dezembro de 2014 o Sistema PJe entrou em funcionamento, sendo implantado inicialmente apenas no TRF e na SJDF. Hoje ele abrange 100% dos Órgãos Julgadores e é o sistema onde são protocolados todos os novos processos.  5.2. Por ser o sistema mais crítico da JF1, a área técnica necessita estar constantemente monitorando seu desempenho, detectando a ocorrência de erros e problemas que possam impactar no seu perfeito funcionamento.  5.3. Sendo assim, foram avaliadas algumas ferramentas de APM ("Application Performance Management") do mercado com a realização de provas de conceitos das ferramentas Dynatrace, por meio da empresa Very Tecnologia (13734498 e 13734620) e Appdynamics por meio da empresa Logicalis (13751463).  5.4. Os resultados  da POC demonstraram os benefícios de tais ferramentas para aceleração do diagnóstico dos pontos de lentidão, colaborando substancialmente para com a celeridade da análise quando comparada ao ferramental hoje utilizado.  5.5. O atual processo visa a contratação de ferramenta de APM. Como o TRF possui licenças perpétuas da ferramenta APM Introscope (0005008-24.2015.4.01.8000), desatualizadas desde 2015, iremos avaliar se resta mais vantajosa a renovação do licenciamento ou a contratação de uma nova ferramenta.</t>
  </si>
  <si>
    <t>COINT</t>
  </si>
  <si>
    <t>Meses</t>
  </si>
  <si>
    <t>0057864-52.2021.4.01.8000</t>
  </si>
  <si>
    <t>PDTI-INIC-114 - Prover solução de Monitoramento de Desempenho de Aplicações (APM)</t>
  </si>
  <si>
    <t>Solução de impressão</t>
  </si>
  <si>
    <t>Essa demanda de solução de impressão para a JF1, visa dotar os usuários da Justiça Federal da 1ª Região de equipamentos ideal para o desempenho de suas atividades, substituindo os equipamentos que se encontram fora da garantia, obsoletos ou com defeito. Principalmente em face da Resolução CJF 355/2015 e da recomendação do CJF decorrente de inspeção administrativa em 2015 (Ofício CJF-OFI-2015/05437 - 1450345).  Os serviços de impressão de documentos referente às atividades do TRF1 são imprescindíveis para o atendimento dos objetivos da instituição. Assim como a maioria das tecnologias, impressoras passam a ter um desgaste natural e, visando maior otimização dos serviços, a área requisitante entende ser necessário iniciar o presente estudo em busca de novas soluções para comparação da vantajosidade, como a contratação de empresa especializada na prestação de serviços de locação de máquinas copiadoras/impressoras para atender as necessidades atuais.</t>
  </si>
  <si>
    <t>0001662-55.2021.4.01.8000</t>
  </si>
  <si>
    <t>PDTI-INIC-48 - Prover solução de impressão para a JF1</t>
  </si>
  <si>
    <t>Serviço de computação em nuvem</t>
  </si>
  <si>
    <t>Este projeto tem como escopo contratação de empresa especializada para prestação de serviços gerenciados de computação em nuvem, sob o modelo de cloud broker (integrador) de multi-nuvem, que inclui a concepção, projeto, provisionamento, configuração, migração, suporte, manutenção e gestão de topologias de serviços em dois ou mais provedores de nuvem pública.</t>
  </si>
  <si>
    <t>0019957-77.2020.4.01.8000</t>
  </si>
  <si>
    <t>PDTI-INIC-75 - Prover serviço de infraestrutura de TI em nuvem</t>
  </si>
  <si>
    <t>Consultoria em Orquestração de Containers</t>
  </si>
  <si>
    <t>DIOPE</t>
  </si>
  <si>
    <t>0087516-17.2021.4.01.8000</t>
  </si>
  <si>
    <t>PDTI-INIC-22 - Contratar suporte e consultoria para os softwares básicos utilizados nos sistemas em uso na JF1</t>
  </si>
  <si>
    <t>Consultoria em Wildfly</t>
  </si>
  <si>
    <t>0087515-32.2021.4.01.8000</t>
  </si>
  <si>
    <t>Consultoria em Elasticsearch e sua Stack</t>
  </si>
  <si>
    <t>0087514-47.2021.4.01.8000</t>
  </si>
  <si>
    <t>Governança</t>
  </si>
  <si>
    <t>Solução Robotic Process Automation - RPA</t>
  </si>
  <si>
    <t>Despacho Diges 14331747: à Secin, para definir o software de Robotic Process Automation (RPA) a ser utilizado  pelo  o TRF 1ª Região, para que se adotem providências para treinamento em RPA.</t>
  </si>
  <si>
    <t>SECIN</t>
  </si>
  <si>
    <t>0008543-82.2020.4.01.8000</t>
  </si>
  <si>
    <t>PDTI-INIC-38 - Prover governança e gestão de TI</t>
  </si>
  <si>
    <t>Total</t>
  </si>
  <si>
    <t>PLANO DE CONTRATAÇÕES DE SOLUÇÕES DE TI (PCSTI) 2022                                            
PRORROGAÇÕES</t>
  </si>
  <si>
    <t>Serviços de instalação, configuração e treinamento de sistema - Firewall</t>
  </si>
  <si>
    <t xml:space="preserve">Serviços de instalação, configuração e treinamento de sistema - firewall </t>
  </si>
  <si>
    <t>0011882-49.2020.4.01.8000</t>
  </si>
  <si>
    <t>PDTI-INIC-66 - Prover solução de segurança de acesso à internet (firewall) para o TRF1</t>
  </si>
  <si>
    <t>Serviço de apoio à gestão de engenharia de software</t>
  </si>
  <si>
    <t>Serviço de apoio à gestão de software</t>
  </si>
  <si>
    <t>COSIS</t>
  </si>
  <si>
    <t>0026687-12.2017.4.01.8000</t>
  </si>
  <si>
    <t>1 - Aperfeiçoar e Assegurar a efetividade dos serviços de TI para a Justiça Federal, 2 - Aperfeiçoar a governança de TI na Justiça Federal</t>
  </si>
  <si>
    <t>Serviço de apoio à gestão de TI</t>
  </si>
  <si>
    <t>NUGTI</t>
  </si>
  <si>
    <t>2 - Aperfeiçoar a governança de TI na Justiça Federal</t>
  </si>
  <si>
    <t>Contratação de assistência técnica e renovação de licenças de software Netbackup</t>
  </si>
  <si>
    <t>Item 01 / Descrição: Manutenção, atualização, garantia e suporte técnico da solução de proteção contra perda de dados Veritas Netbackup em sua última versão / Código de item: BR0027464 / Quantidade: 30 / Unidade de medida: Terabytes /  Valor unitário: R$ 9.687,00 / Valor total: R$ 290.610,00</t>
  </si>
  <si>
    <t>Serviço de telecomunicações metropolitano</t>
  </si>
  <si>
    <t>Serviços de telecomunicações metropolitana.</t>
  </si>
  <si>
    <t>0021436-42.2019.4.01.8000</t>
  </si>
  <si>
    <t>PDTI-INIC-57 - Prover serviço de comunicação de dados de longa distância (WAN) para interligação das unidades da JF1</t>
  </si>
  <si>
    <t>Suporte técnico para os equipamentos servidores da Justiça Federal da 1ª Região</t>
  </si>
  <si>
    <t>Serviço de suporte técnico para os equipamentos servidores da Justiça Federal da Primeira Região</t>
  </si>
  <si>
    <t>0017470-42.2017.4.01.8000</t>
  </si>
  <si>
    <t>PDTI-INIC-53 - Modernizar os equipamentos de servidores da JF1</t>
  </si>
  <si>
    <t>Unidades de armazenamento de dados do TRF1 (suporte e manutenção)</t>
  </si>
  <si>
    <t>Suporte e manutenção para unidades de armazenamento de dados do TRF1</t>
  </si>
  <si>
    <t>0019696-20.2017.4.01.8000</t>
  </si>
  <si>
    <t>Unidades de armazenamento de dados das Seções Judiciárias (suporte e manutenção)</t>
  </si>
  <si>
    <t>Suporte e manutenção para unidades de armazenamento de dados das Seções</t>
  </si>
  <si>
    <t>Seções</t>
  </si>
  <si>
    <t>Suporte e manutenção para os equipamentos de backup (tape library) TRF1, MG e DF e demais Seções Judiciárias</t>
  </si>
  <si>
    <t>"Item n.: 01 / Descrição: Serviço de suporte e manutenção para os equipamentos de backup (tape library) - MG e DF / Valor total: R$ 119.319,00; Item n.: 02 / Descrição: Serviço de suporte e manutenção para os equipamentos de backup (tape library) - TRF1 / Valor total: R$ 94.668,00; Item n.: 03 / Descrição: Serviço de suporte e manutenção para os equipamentos de backup (tape library) - Demais seções judiciárias / Valor total: R$ 212.577,00;"</t>
  </si>
  <si>
    <t>0022097-55.2018.4.01.8000</t>
  </si>
  <si>
    <t>Serviço de comunicação de dados de longa distância (WAN) - Link do TRF1/ Seções Judicárias</t>
  </si>
  <si>
    <t>Serviço de comunicação de dados de longa distância (WAN) - Link do TRF1</t>
  </si>
  <si>
    <t>021434-72.2019.4.01.8000</t>
  </si>
  <si>
    <t>PDTI-INIC-58 - Prover serviço de comunicação de dados móvel para notebooks</t>
  </si>
  <si>
    <t>Serviço de comunicação de dados por meio da Infovia/Serpro para os prédios do TRF1 (Ed. Sede II, Ed. Nova Sede, Centrejufe e Adriana)</t>
  </si>
  <si>
    <t xml:space="preserve"> Serviço de comunicação de dados por meio da Infovia/Serpro para os prédios do TRF1 (Ed. Sede II, Ed. Nova Sede, Centrejufe e Adriana)</t>
  </si>
  <si>
    <t>0014656-91.2016.4.01.8000</t>
  </si>
  <si>
    <t>Serviço de acesso à internet do TRF1 (redundante)</t>
  </si>
  <si>
    <t>0011795-35.2016.4.01.8000</t>
  </si>
  <si>
    <t>PDTI-INIC-55 - Prover serviço de acesso redundante à internet no TRF1</t>
  </si>
  <si>
    <t>Serviço de acesso à internet do TRF1 (principal)</t>
  </si>
  <si>
    <t xml:space="preserve"> Serviço de acesso à internet do TRF1</t>
  </si>
  <si>
    <t>0011793-65.2016.4.01.8000</t>
  </si>
  <si>
    <t>Suporte Microsoft Premier</t>
  </si>
  <si>
    <t>Serviço de suporte Microsoft Premier</t>
  </si>
  <si>
    <t>0010673-16.2018.4.01.8000</t>
  </si>
  <si>
    <t>Licenciamento de software de auditoria do MS-AD</t>
  </si>
  <si>
    <t>Licenciamento de software de auditoria</t>
  </si>
  <si>
    <t>0015085-92.2015.4.01.8000</t>
  </si>
  <si>
    <t>PDTI-INIC-72 - Prover solução de auditoria para o Active Directory para as contas de Domains Admins da JF1</t>
  </si>
  <si>
    <t>Suporte para o banco de dados PostgreSQL</t>
  </si>
  <si>
    <t>Serviço de suporte para o banco de dados PostgreSQL</t>
  </si>
  <si>
    <t>0002859-16.2019.4.01.8000</t>
  </si>
  <si>
    <t>PDTI-INIC-68 - Prover suporte e consultoria para o Banco de Dados utilizado pelo Pje</t>
  </si>
  <si>
    <t>Serviço de acesso móvel à internet 4G para o TRF1</t>
  </si>
  <si>
    <t>0002573-04.2020.4.01.8000</t>
  </si>
  <si>
    <t>Sistema</t>
  </si>
  <si>
    <t>Medição, aferição e auditagem de contagens de pontos de função no desenvolvimento de sistemas</t>
  </si>
  <si>
    <t>Serviço de medição, aferição e auditagem de contagens de pontos de função no desenvolvimento de sistemas</t>
  </si>
  <si>
    <t>0026565-96.2017.4.01.8000</t>
  </si>
  <si>
    <t>PDTI-INIC-59 - Prover serviço terceirizado de aferição de métricas de serviços de desenvolvimento de sistemas</t>
  </si>
  <si>
    <t>Apoio à sustentação da infraestrutura de TI</t>
  </si>
  <si>
    <t xml:space="preserve">Serviço de apoio à sustentação da infraestrutura de TI </t>
  </si>
  <si>
    <t>0002980-73.2021.4.01.8000</t>
  </si>
  <si>
    <t>PDTI-INIC-51 - Prover serviço terceirizado de apoio à sustentação da infraestrutura de TI da JF1</t>
  </si>
  <si>
    <t>PLANO DE CONTRATAÇÕES DE SOLUÇÕES DE TI (PCSTI) 2022                                            
NOVAS CONTRATAÇÕES</t>
  </si>
  <si>
    <t>Solução de segurança para credenciais de acesso privilegiado e bloqueio de ações maliciosas</t>
  </si>
  <si>
    <t>"Item / Descrição / Cód. BR / Medida / Quantidade / Valor Unit / Valor Total 1 / Solução de gerênciamento de credenciais privilegiadas (cofre de senhas) /  / Licença / 50 / 80000 / 4000000; 2 / Serviços de instalação e configuração / BR005380 / Unidade / 1 / 100000 / 100000; 3 / Treinamento telepresencial / BR150100 / Turma / 2 / 25000 / 50000; 4 / Solução de armazenamento e correlacionamento de eventos (10 GB/dia) /  / Licença / 100 / 30000 / 3000000; 5 / Serviços de instalação e configuração / BR005380 / Unidade / 1 / 60000 / 60000; 6 / Treinamento telepresencial / BR150100 / Turma / 2 / 25000 / 50000; 7 / Software como serviço - Solução de monitoramento de rede e bloqueio comportamental (TB/Dia) /  / Licença / 7300 / 5000 / 36500000; 8 / Serviços de instalação e configuração / BR005380 / Unidade / 1 / 50000 / 50000; 9 / Treinamento telepresencial / BR150100 / Turma / 2 / 25000 / 50000."</t>
  </si>
  <si>
    <t>PDTI-INIC-40 - Prover sustentação de sistemas de informação</t>
  </si>
  <si>
    <t>Solução de segurança de estações de trabalho e servidores (antivírus)</t>
  </si>
  <si>
    <t>"1. Aquisição de licenças de solução de segurança de endpoint - BR002433 - Quant.: 20.000 unidades - Valor Unitário: R$ 40,00 - Valor Total - R$ 800.000,00 2. Serviços de suporte técnico - BR00539 - Quant: 30 meses - Valor Unitário: R$ 6.000,00 - Valor Total: R$ 180.000,00 3. Capacitação na solução ofertada para turma com 5 alunos - BR00539 - Quant. 1 turma - Valor Unitário: R$ 20.000,00 - Valor Total: R$ 20.000,00"</t>
  </si>
  <si>
    <t>0013621-23.2021.4.01.8000</t>
  </si>
  <si>
    <t>PDTI-INIC-65 - Manter atualizada a solução de antivírus da JF1</t>
  </si>
  <si>
    <t>Ativos de rede para as seccionais (core e distribuição)</t>
  </si>
  <si>
    <t>"Composição estimativa baseada em licitações anteriores, pendente conclusão do levantamento de necessidades das seccionais que se encontra em condução no PAe 0008151-45.2020.4.01.8000  1 - Switch Core de rede - Tipo I - BR122971 - Quant. 8 - Unidade - Valor Unitário R$ 250.000,00 - Valor Total R$ 2.000.000,00 2 - Switch Core de rede - Tipo II - BR122971 - Quant. 12 - Unidade - Valor Unitário R$ 150.000,00 - Valor Total R$ 1.800.000,00 3 - Switch Core de rede - Tipo III - BR122971 - Quant. 8 - Unidade - Valor Unitário R$ 100.000,00 - Valor Total R$ 800.000,00 5 - Instalação e Configuração - BR27111 - Quant. 28 - Unidade - Valor Unitário R$ 30.000,00 - Valor Total R$ 840.000,00 4 - Switch Core de rede - Tipo IV - BR122971 - Quant. 160 - Unidade - Valor Unitário R$ 30.000,00 - Valor Total R$ 4.800.000,00 6 - Switch tipo Distribuidor - Tipo I - BR122971 - Quant. 24 - Unidade - Valor Unitário R$ 100.000,00 - Valor Total R$ 2.400.000,00 7 - Switch tipo Distribuidor - Tipo II - BR122971 - Quant. 12 - Unidade - Valor Unitário R$ 875.000,00 - Valor Total R$ 900.000,00 8 - Instalação e Configuração - BR27111 - Quant. 36 - Unidade - Valor Unitário R$ 15.000,00 - Valor Total R$ 540.000,00 9 - Treinamento - BR16837 - Quant. 15 - Unidade - Valor Unitário R$ 50.000,00 - Valor Total R$ 750.000,00 10 - Switch tipo Acesso - Tipo I - BR122971 - Quant. 200 - Unidade - Valor Unitário R$ 12.000,00 - Valor Total R$ 2.400.000,00 11 - Switch tipo Acesso - Tipo I - BR122971 - Quant. 400 - Unidade - Valor Unitário R$ 8.000,00 - Valor Total R$ 3.200.000,00"</t>
  </si>
  <si>
    <t>Serviços de Ethical Hacking e Pentest</t>
  </si>
  <si>
    <t>1 - Contratação de Serviços técnicos especializados em Testes de Intrusão (Ethical Hacking) - BR27340 - Quantidade: 5 - Verificações - Valor Unitário: R$ 50.000,00 - Valor Total: R$ 250.000,00</t>
  </si>
  <si>
    <t>0008841-11.2019.4.01.8000</t>
  </si>
  <si>
    <t>PDTI-INIC-39 - Prover segurança da informação</t>
  </si>
  <si>
    <t>Solução de Segurança de Perímetro - Firewall</t>
  </si>
  <si>
    <t>"01 - Cluster com 2 (dois) Appliances tipo 1 ? Firewall com garantia e suporte técnico de 60 meses p/ TRF1 - BR150100 - Cluster - Quant. 1 ? Valor unitário: R$ 2.000.000,00 - Valor Total: R$ 2.000.000,00 02 - Cluster com 2 (dois) Appliances tipo 2 ? Firewall com garantia de 60 meses p/ TRF1 - BR150100 - Cluster - BR027472 - Quant. 1 - Valor unitário: R$ 1.000.000,00 - Valor Total: R$ 1.000.000,00 03 - Solução de Gerenciamento e Armazenamento de Log  - BR027111 ? Unidade - Quant. 1 - Valor unitário: R$ 80.000,00 - Valor Total: R$ 80.000,00 04 - Instalação e Configuração - BR005380 ? Unidade - Quant. 1 - Valor unitário: R$ 50.000,00 - Valor Total: R$ 50.000,00 05 - Operação Assistida - BR016837 ? Unidade - Quant. 1 - Valor unitário: R$ 60.000,00 - Valor Total: R$ 60.000,00 06 - Treinamento (para até cinco servidores) - BR150100 ? Turma - Quant. 1 - Valor unitário: R$ 90.000,00 - Valor Total: R$ 90.000,00  07 - Cluster com 2 (dois) Appliances tipo 3 ? Firewall com garantia e suporte técnico de 60 meses p/ SEÇÃO JUDICIÁRIA DE MINAS GERAIS/MG - BR027472 ? Cluster - Quant. 1 - Valor unitário: R$ 1.500.000,00  - Valor Total: R$ 1.500.000,00 08 - Solução de Gerenciamento e Armazenamento de Log  - BR027111 ? Unidade - Quant. 1 - Valor unitário: R$ 150.000,00 - Valor Total: R$ 150.000,00 09 - Instalação e Configuração - BR005380 ? Unidade - Quant. 1 - Valor unitário: R$ 50.000,00 - Valor Total: R$ 50.000,00 10 - Operação Assistida - BR016837 ? Unidade - Quant. 1 - Valor unitário: R$ 50.000,00 - Valor Total: R$ 50.000,00 11 - Treinamento (para até oito servidores) - BR150100 ? Turma - Quant. 1 - Valor unitário: R$ 50.000,00 - Valor Total: R$ 50.000,00  12 - Cluster com 2 (dois) Appliances tipo 4 ? Firewall com garantia e suporte técnico de 60 meses p/ SEÇÃO JUDICIÁRIA DE GOIÁS/GO ? BR027472 - Cluster - Quant. 1 - Valor unitário: R$ 1.000.000,00 - Valor Total: R$ 1.000.000,00 13 - Solução de Gerenciamento e Armazenamento de Log  - BR027111 ? Unidade - Quant. 1 - Valor unitário: R$ 150.000,00 - Valor Total: R$ 150.000,00 14 - Instalação e Configuração - BR005380 ? Unidade - Quant. 1 - Valor unitário: R$ 50.000,00 - Valor Total: R$ 50.000,00 15 - Operação Assistida - BR016837 ? Unidade - Quant. 1 - Valor unitário: R$ 50.000,00 - Valor Total: R$ 50.000,00 16 - Treinamento (para até três servidores) - BR150100 ? Turma - - Quant. 1 - Valor unitário: R$ 45.000,00 - Valor Total: R$ 45.000,00  17 - Cluster com 2 (dois) Appliances tipo 5 ? Firewall com garantia e suporte técnico de 60 meses p/ SEÇÃO JUDICIÁRIA DA BAHIA/BA - BR027472 ? Cluster - Quant. 1 - Valor unitário: R$ 1.300.000,00 - Valor Total: R$ 1.300.000,00 18 - Solução de Gerenciamento e Armazenamento de Log  - BR027111 ? Unidade - Quant. 1 - Valor unitário: R$ 100.000,00 - Valor Total: R$ 100.000,00 19 - Instalação e Configuração - BR005380 ? Unidade - Quant. 1 - Valor unitário: R$ 50.000,00 - Valor Total: R$ 50.000,00 20 - Operação Assistida - BR016837 ? Unidade - Quant. 1 - Valor unitário: R$ 50.000,00 - Valor Total: R$ 50.000,00 21 - Treinamento (para até dois servidores) - BR150100 ? Turma - Quant. 1 - Valor unitário: R$ 30.000,00 - Valor Total: R$ 30.000,00  22 - Cluster com 2 (dois) Appliances tipo 6 ?  Firewall com garantia e suporte técnico de 60 meses p/ SEÇÃO JUDICIÁRIA DE MATO GROSSO/MT - BR027472 ? Cluster ? Quant. 1 - Valor unitário: R$ 1.200.000,00  - Valor Total: R$ 1.200.000,00 23 - Solução de Gerenciamento e Armazenamento de Log  - BR027111 ? Unidade - Quant. 1 - Valor unitário: R$ 100.000,00 - Valor Total: R$ 100.000,00 24 - Instalação e Configuração - BR005380 ? Unidade - Quant. 1 - Valor unitário: R$ 30.000,00 - Valor Total: R$ 30.000,00 25 - Operação Assistida - BR016837 ? Unidade - Quant. 1 - Valor unitário: R$ 30.000,00 - Valor Total: R$ 30.000,00 26 - Treinamento (para até três servidores) - BR150100 ? Turma - Quant. 1 - Valor unitário: R$ 30.000,00 - Valor Total: R$30.000,00"</t>
  </si>
  <si>
    <t>0001851-33.2021.4.01.8000</t>
  </si>
  <si>
    <t>Unidades de armazenamento de dados (storages) para o TRF1</t>
  </si>
  <si>
    <t>"1 - Solução de armazenamento de backup - BR22810 - Quant.: 1 - Valor Unitário: R$ 1.000.000,00  - Valor Total: R$ 1.000.000,00 2 - Treinamento - BR16837 - Quant.: 1 - Valor Unitário: R$ 10.000,00  - Valor Total: R$ 10.000,00 3 - Storage All Flash - BR22810 - Quant.: 2 - Valor Unitário: R$ 1.500.000,00  - Valor Total: R$ 3.000.000,00 4 - Expansão de armazenamento - BR22810 - Quant.: 4 - Valor Unitário: R$ 100.000,00  - Valor Total: R$ 400.000,00 5 - treinamento - BR16837 - Quant.: 1 - Valor Unitário: R$ 10.000,00  - Valor Total: R$ 10.000,00 6 - Storage Tipo III - BR22810 - Quant.: 3 - Valor Unitário: R$ 500.000,00  - Valor Total: R$ 1.500.000,00 7 - Expansão de armazenamento - performance - BR22810 - Quant.: 6 - Valor Unitário: R$ 100.000,00  - Valor Total: R$ 600.000,00 8 - Expansão de armazenamento - capacidade - BR22810 - Quant.: 6 - Valor Unitário: R$ 70.000,00  - Valor Total: R$ 420.000,00 9 - treinamento - BR16837 - Quant.: 2 - Valor Unitário: R$ 10.000,00  - Valor Total: R$ 10.000,00 10 - Storage de armazenamento de objetos (S3) - BR22810 - Quant.: 2 - Valor Unitário: R$ 1.500.000,00  - Valor Total: R$ 3.000.000,00 11 - Storage para replicação de objetos (S3)  - BR22810 - Quant.: 1 - Valor Unitário: R$ 1.000.000,00  - Valor Total: R$ 1.000.000,00 12 - treinamento - BR16837 - Quant.: 1 - Valor Unitário: R$ 10.000,00  - Valor Total: R$ 10.000,00"</t>
  </si>
  <si>
    <t>Servidores de hiperconvergência para subseções judiciárias</t>
  </si>
  <si>
    <t>Servidor de hiperconvergência - BR0459964 - 12 unidades - Valor unitário: R$ 90.000,00 - Total: R$ 1.080.000,00 Serviço de Instalação - BR01260 - 12 unidades - Valor Unitário: R$ 3.000,00 - Valor Total: R$ 36.000,00</t>
  </si>
  <si>
    <t>0022466-78.2020.4.01.8000</t>
  </si>
  <si>
    <t>Servidores de rede para a JF1</t>
  </si>
  <si>
    <t>"Servidor Tipo I - BR0459963 - 11 unidades - Valor Unitário R$ 62.241,27 - Valor Total: R$ 684.653,97 Servidor Tipo II - BR0459963 - 10 unidades - Valor Unitário R$ 93.260,55 - Valor Total: R$ 932.605,50 Servidor Tipo III - BR0459963 - 8 unidades - Valor Unitário R$ 228.557,01 - Valor Total: R$ 1.828.456,08 Servidor Tipo IV - BR0459963 - 15 unidades - Valor Unitário R$ 615.792,48 - Valor Total: R$ 9.236.887,20 Servidor Tipo V - BR0459963 - 10 unidades - Valor Unitário R$ 49.173,00 - Valor Total: R$ 491.730,00 Servidor Tipo VI - BR0459963 - 8 unidades - Valor Unitário R$ 80.728,56 - Valor Total: R$ 645.828,48 Servidor Tipo VII - BR0459963 - 04 unidades - Valor Unitário R$ 45.309,09 - Valor Total: R$ 181.236,36"</t>
  </si>
  <si>
    <t>0024185-95.2020.4.01.8000</t>
  </si>
  <si>
    <t>Solução de portal internet</t>
  </si>
  <si>
    <t>Serviços de Suporte e Manutenção para licenças de Portal.</t>
  </si>
  <si>
    <t>DISAD</t>
  </si>
  <si>
    <t>0000859-72.2021.4.01.8000</t>
  </si>
  <si>
    <t>Certificado Digital Secure Socket Layer (SSL) wildcard  para adoção no portal do TRF1</t>
  </si>
  <si>
    <t xml:space="preserve">Emissão de certificado digital SSL para servidor </t>
  </si>
  <si>
    <t>Certificado Digital Pessoa Jurídica - eCNPJ A1 para implantação dos sistemas E-Social e PJe.</t>
  </si>
  <si>
    <t xml:space="preserve">Emissão de certificado digital a1 para pessoa jurídica </t>
  </si>
  <si>
    <t>0060193-37.2021.4.01.8000</t>
  </si>
  <si>
    <t>Computadores padrão mini-pc e monitores (aquisição)</t>
  </si>
  <si>
    <t>ITEM 1 /descrição: COMPUTADOR PADRÃO MINI PC - TIPO 01  / Quantidade: 8.000/ valor unitário: R$ 4.200,00/ total:R$3.360.000,00 (VERIFICAR E, SE FOR O CASO, CORRIGIR PARA: 33.600.000,00) - Unidade retificou para R$33.360.000,00. Verificar novamente com a unidade. ITEM 2 /descrição:  COMPUTADOR PADRÃO MINI PC - TIPO 02 / Quantidade: 200/ valor unitário: R$ 4.971,00 / total:R$994.000,00</t>
  </si>
  <si>
    <t>0001226-96.2021.4.01.8000</t>
  </si>
  <si>
    <t>PDTI-INIC-43 - Prover microcomputadores e monitores de vídeo para a JF1</t>
  </si>
  <si>
    <t>Mídia criptográfica para certificado digital</t>
  </si>
  <si>
    <t>Mídia criptografada - Tokens USB</t>
  </si>
  <si>
    <t>0026185-68.2020.4.01.8000</t>
  </si>
  <si>
    <t>PDTI-INIC-45 - Prover tokens para a JF1</t>
  </si>
  <si>
    <t>Gerenciamento de serviços de TI</t>
  </si>
  <si>
    <t>Aquisição de solução em nuvem para gerenciamento de serviços</t>
  </si>
  <si>
    <t>0001222-59.2021.4.01.8000</t>
  </si>
  <si>
    <t>Licenças de software de automação de escritório em nuvem</t>
  </si>
  <si>
    <t>Licença de software de automação de escritório em nuvem</t>
  </si>
  <si>
    <t>0002610-07.2015.4.01.8000</t>
  </si>
  <si>
    <t>Serviço de atendimento aos usuários de TI do TRF1</t>
  </si>
  <si>
    <t>Serviço de atendimento aos usuários de TI</t>
  </si>
  <si>
    <t>0076345-63.2021.4.01.8000</t>
  </si>
  <si>
    <t>PDTI-INIC-49 - Prover serviço terceirizado de atendimento aos usuários de TI da JF1</t>
  </si>
  <si>
    <t>Serviço de desenvolvimento e sustentação de sistemas de informação</t>
  </si>
  <si>
    <t>Serviço de desenvolvimento de sistemas no modelo de Fábrica de Software (Ponto de Função)</t>
  </si>
  <si>
    <t>0031965-86.2020.4.01.8000</t>
  </si>
  <si>
    <t>Suporte e atualização de licenças de uso do software Oracle SGBD</t>
  </si>
  <si>
    <t>Contratação de serviços de Suporte Oracle para o banco de dados da JF1</t>
  </si>
  <si>
    <t>0000095-52.2022.4.01.8000</t>
  </si>
  <si>
    <t>PDTI-INIC-33 - Migração do banco de dados Oracle 12.1 para 19c</t>
  </si>
  <si>
    <t>Suporte e consultoria técnica para solução de segurança e controle de aplicações - A10 Networks Modelo ADC Thunder 4440.</t>
  </si>
  <si>
    <t xml:space="preserve">5.1. Atualmente a solução de balanceamento de carga para segurança e controle de aplicações implantada no TRF1 é composta por 02 (dois) equipamentos A10 Networks, adquiridos por meio do contrato 45/2016 (3186620). O referido contrato previu ainda garantia técnica do fabricante com serviço de suporte técnico, manutenção corretivas (substituição de componentes e/ou do próprio equipamento), bem como 300 (trezentas) horas de Consultoria Técnica Especializada contratualmente previstas, prestada por empresa autorizada pelo fabricante para apoiar a equipe de TI do TRF 1 na solução de problemas de maior complexidade e parametrização e ajustes nas funcionalidades técnicas do equipamento, como por exemplo a implantação de regras para evitar ataques de robôs a sistemas e aplicações da JF1.  5.2. Ocorre que o contrato 45/2016 (3186620) tem término previsto para o dia 22 de abril de 2022, ficando sem garantia técnica a partir dessa data. Desse modo, considerando que a solução de balanceamento é um dos itens críticos que integram a infraestrutura de publicação na intranet e internet dos serviços e sistemas de TI, certo é que deve ser garantida a continuidade da solução, seja por meio da contratação de serviços ou pela aquisição de uma nova solução.  5.3. Destaca-se que uma eventual falha crítica no funcionamento do A10 tem o potencial de causar a indisponibilidade de vários sistemas, serviços e aplicações de TI, uma vez que, o A10 atende as requisições destinadas a todos os sistemas publicados na intranet/internet da JF1, entre quais destacamos os mais críticos: o SEI, o Pje1g, o Pje2g, o Portal da JF1, Consulta Processual.  5.4. A presente demanda visa garantir a continuidade dos serviços de TI, mantendo as condições de segurança, escalabilidade e funcionamento das aplicações, sistemas e serviços de TI.5.6. Deste modo, prover os serviços ou adquirir um novo equipamento é medida que se impõe, visa a continuidades dos serviços prestados pela área requisitante, bem como a manutenção dos serviços prestados aos jurisdicionados, uma vez que eventual indisponibilidade dos equipamentos sem garantia poderá causar indisponibilidade dos sistemas que são usados pelos usuários internos e externos.   5.7. A necessidade em questão está alinhada ao conjunto da estratégia da Justiça Federal (objetivos, metas ou iniciativas), especialmente no tocante à Governança Judiciária, já que se trata de solução fundamental para garantir o adequado funcionamento e balanceamento de carga e segurança das aplicações e sistemas suportados pela solução. </t>
  </si>
  <si>
    <t>0022119-11.2021.4.01.8000</t>
  </si>
  <si>
    <t>PDTI-INIC-42 - Prover sustentação da infraestrutura de TI</t>
  </si>
  <si>
    <t>Serviço de Suporte à Ferramentas de Manutenção dos Bancos de Dados - TOAD</t>
  </si>
  <si>
    <t>Prover suporte à ferramentas demanutenção dos bancos de dados daJustiça Federal da 1ª Região.</t>
  </si>
  <si>
    <t>0084126-39.2021.4.01.8000</t>
  </si>
  <si>
    <t>PDTI-INIC-74 - Licenciar e garantirsuporte aos sistemas operacionais,softwares e aplicativos utilizados na JF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</si>
</sst>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R$-416]\ * #,##0.00_-;\-[$R$-416]\ * #,##0.00_-;_-[$R$-416]\ * &quot;-&quot;??_-;_-@_-"/>
  </numFmts>
  <fonts count="9">
    <font>
      <sz val="11"/>
      <color theme="1"/>
      <name val="Calibri"/>
      <family val="2"/>
      <scheme val="minor"/>
    </font>
    <font>
      <b/>
      <sz val="11"/>
      <color theme="3"/>
      <name val="Calibri"/>
      <scheme val="minor"/>
    </font>
    <font>
      <b/>
      <sz val="11"/>
      <color rgb="FF3F3F3F"/>
      <name val="Calibri"/>
      <scheme val="minor"/>
    </font>
    <font>
      <b/>
      <sz val="12"/>
      <color rgb="FF3F3F3F"/>
      <name val="Calibri"/>
      <scheme val="minor"/>
    </font>
    <font>
      <sz val="8"/>
      <color theme="1"/>
      <name val="Calibri"/>
      <family val="2"/>
      <scheme val="minor"/>
    </font>
    <font>
      <b/>
      <sz val="13"/>
      <color theme="3"/>
      <name val="Calibri"/>
      <scheme val="minor"/>
    </font>
    <font>
      <b/>
      <sz val="16"/>
      <color rgb="FF3F3F3F"/>
      <name val="Calibri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D9E1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C6E0B4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2" borderId="2" applyNumberFormat="0" applyAlignment="0" applyProtection="0"/>
    <xf numFmtId="0" fontId="5" fillId="0" borderId="5" applyNumberFormat="0" applyFill="0" applyAlignment="0" applyProtection="0"/>
  </cellStyleXfs>
  <cellXfs count="35">
    <xf numFmtId="0" fontId="0" fillId="0" borderId="0" xfId="0"/>
    <xf numFmtId="0" fontId="0" fillId="0" borderId="0" xfId="0" applyAlignment="1">
      <alignment wrapText="1"/>
    </xf>
    <xf numFmtId="0" fontId="0" fillId="0" borderId="3" xfId="0" applyBorder="1"/>
    <xf numFmtId="0" fontId="0" fillId="0" borderId="3" xfId="0" applyBorder="1" applyAlignment="1">
      <alignment wrapText="1"/>
    </xf>
    <xf numFmtId="14" fontId="0" fillId="0" borderId="3" xfId="0" applyNumberFormat="1" applyBorder="1"/>
    <xf numFmtId="0" fontId="1" fillId="3" borderId="3" xfId="1" applyFill="1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3" borderId="4" xfId="1" applyFill="1" applyBorder="1" applyAlignment="1">
      <alignment wrapText="1"/>
    </xf>
    <xf numFmtId="164" fontId="0" fillId="0" borderId="3" xfId="0" applyNumberFormat="1" applyBorder="1"/>
    <xf numFmtId="0" fontId="4" fillId="0" borderId="3" xfId="0" applyFont="1" applyBorder="1" applyAlignment="1">
      <alignment horizontal="center" vertical="top" wrapText="1"/>
    </xf>
    <xf numFmtId="0" fontId="0" fillId="4" borderId="3" xfId="0" applyFill="1" applyBorder="1"/>
    <xf numFmtId="164" fontId="0" fillId="4" borderId="3" xfId="0" applyNumberFormat="1" applyFill="1" applyBorder="1"/>
    <xf numFmtId="0" fontId="7" fillId="0" borderId="3" xfId="0" applyFont="1" applyBorder="1"/>
    <xf numFmtId="164" fontId="0" fillId="5" borderId="3" xfId="0" applyNumberFormat="1" applyFill="1" applyBorder="1"/>
    <xf numFmtId="0" fontId="7" fillId="0" borderId="6" xfId="0" applyFont="1" applyBorder="1"/>
    <xf numFmtId="0" fontId="0" fillId="0" borderId="6" xfId="0" applyBorder="1"/>
    <xf numFmtId="164" fontId="0" fillId="0" borderId="6" xfId="0" applyNumberFormat="1" applyBorder="1"/>
    <xf numFmtId="164" fontId="0" fillId="5" borderId="6" xfId="0" applyNumberFormat="1" applyFill="1" applyBorder="1"/>
    <xf numFmtId="0" fontId="5" fillId="3" borderId="3" xfId="3" applyFill="1" applyBorder="1" applyAlignment="1"/>
    <xf numFmtId="0" fontId="5" fillId="3" borderId="3" xfId="3" applyFill="1" applyBorder="1"/>
    <xf numFmtId="0" fontId="8" fillId="4" borderId="3" xfId="0" applyFont="1" applyFill="1" applyBorder="1"/>
    <xf numFmtId="0" fontId="8" fillId="6" borderId="0" xfId="0" applyFont="1" applyFill="1" applyAlignment="1">
      <alignment horizontal="center"/>
    </xf>
    <xf numFmtId="164" fontId="8" fillId="6" borderId="0" xfId="0" applyNumberFormat="1" applyFont="1" applyFill="1" applyAlignment="1">
      <alignment horizontal="center"/>
    </xf>
    <xf numFmtId="164" fontId="8" fillId="6" borderId="0" xfId="0" applyNumberFormat="1" applyFont="1" applyFill="1"/>
    <xf numFmtId="0" fontId="0" fillId="7" borderId="3" xfId="0" applyFill="1" applyBorder="1"/>
    <xf numFmtId="0" fontId="0" fillId="7" borderId="3" xfId="0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0" fillId="7" borderId="3" xfId="0" applyFill="1" applyBorder="1" applyAlignment="1">
      <alignment wrapText="1"/>
    </xf>
    <xf numFmtId="164" fontId="0" fillId="7" borderId="3" xfId="0" applyNumberFormat="1" applyFill="1" applyBorder="1"/>
    <xf numFmtId="14" fontId="0" fillId="7" borderId="3" xfId="0" applyNumberFormat="1" applyFill="1" applyBorder="1"/>
    <xf numFmtId="0" fontId="4" fillId="7" borderId="3" xfId="0" applyFont="1" applyFill="1" applyBorder="1" applyAlignment="1">
      <alignment horizontal="center" vertical="top"/>
    </xf>
    <xf numFmtId="0" fontId="6" fillId="2" borderId="3" xfId="2" applyFont="1" applyBorder="1" applyAlignment="1">
      <alignment horizontal="center"/>
    </xf>
    <xf numFmtId="0" fontId="3" fillId="2" borderId="3" xfId="2" applyFont="1" applyBorder="1" applyAlignment="1">
      <alignment horizontal="center" wrapText="1"/>
    </xf>
    <xf numFmtId="0" fontId="3" fillId="2" borderId="3" xfId="2" applyFont="1" applyBorder="1" applyAlignment="1">
      <alignment horizontal="center"/>
    </xf>
  </cellXfs>
  <cellStyles count="4">
    <cellStyle name="Normal" xfId="0" builtinId="0"/>
    <cellStyle name="Saída" xfId="2" builtinId="21"/>
    <cellStyle name="Título 2" xfId="3" builtinId="17"/>
    <cellStyle name="Título 3" xfId="1" builtinId="1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61F88-A061-4BD3-8128-00B6D69B9266}">
  <dimension ref="A1:D6"/>
  <sheetViews>
    <sheetView workbookViewId="0">
      <selection activeCell="C1" sqref="C1:C1048576"/>
    </sheetView>
  </sheetViews>
  <sheetFormatPr defaultRowHeight="15"/>
  <cols>
    <col min="1" max="1" width="32.140625" customWidth="1"/>
    <col min="3" max="3" width="26.42578125" hidden="1" customWidth="1"/>
    <col min="4" max="4" width="27" customWidth="1"/>
  </cols>
  <sheetData>
    <row r="1" spans="1:4" ht="21">
      <c r="A1" s="32" t="s">
        <v>0</v>
      </c>
      <c r="B1" s="32"/>
      <c r="C1" s="32"/>
      <c r="D1" s="32"/>
    </row>
    <row r="2" spans="1:4" ht="17.25">
      <c r="A2" s="19" t="s">
        <v>1</v>
      </c>
      <c r="B2" s="20" t="s">
        <v>2</v>
      </c>
      <c r="C2" s="20" t="s">
        <v>3</v>
      </c>
      <c r="D2" s="20" t="s">
        <v>4</v>
      </c>
    </row>
    <row r="3" spans="1:4" ht="15.75">
      <c r="A3" s="15" t="s">
        <v>5</v>
      </c>
      <c r="B3" s="16">
        <f>COUNTA(Prorrogações!A3:A49)</f>
        <v>19</v>
      </c>
      <c r="C3" s="17">
        <f>Prorrogações!P22</f>
        <v>7836081.709999999</v>
      </c>
      <c r="D3" s="18">
        <f>Prorrogações!Q22</f>
        <v>7720171.5099999998</v>
      </c>
    </row>
    <row r="4" spans="1:4" ht="15.75">
      <c r="A4" s="13" t="s">
        <v>6</v>
      </c>
      <c r="B4" s="2">
        <f>COUNTA('Novas contratações'!A3:A53)</f>
        <v>20</v>
      </c>
      <c r="C4" s="9">
        <f>'Novas contratações'!P23</f>
        <v>128459480.48999999</v>
      </c>
      <c r="D4" s="14">
        <f>'Novas contratações'!Q23</f>
        <v>37927831.499999993</v>
      </c>
    </row>
    <row r="5" spans="1:4" ht="15.75">
      <c r="A5" s="13" t="s">
        <v>7</v>
      </c>
      <c r="B5" s="2">
        <f>COUNTA('Necessidades sem orçamento'!A3:A49)</f>
        <v>14</v>
      </c>
      <c r="C5" s="9">
        <f>'Necessidades sem orçamento'!P17</f>
        <v>19793722.879999999</v>
      </c>
      <c r="D5" s="14"/>
    </row>
    <row r="6" spans="1:4">
      <c r="A6" s="21" t="s">
        <v>8</v>
      </c>
      <c r="B6" s="11">
        <f>SUM(B3:B5)</f>
        <v>53</v>
      </c>
      <c r="C6" s="12">
        <f>SUM(C3:C5)</f>
        <v>156089285.07999998</v>
      </c>
      <c r="D6" s="12">
        <f>SUM(D3,D4)</f>
        <v>45648003.00999999</v>
      </c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C602C-A56B-431D-A8B4-280F97245E99}">
  <sheetPr>
    <pageSetUpPr fitToPage="1"/>
  </sheetPr>
  <dimension ref="A1:U17"/>
  <sheetViews>
    <sheetView workbookViewId="0">
      <pane ySplit="2" topLeftCell="A12" activePane="bottomLeft" state="frozen"/>
      <selection pane="bottomLeft" activeCell="A8" sqref="A8:XFD8"/>
    </sheetView>
  </sheetViews>
  <sheetFormatPr defaultRowHeight="15"/>
  <cols>
    <col min="1" max="1" width="7.5703125" customWidth="1"/>
    <col min="2" max="2" width="18.42578125" customWidth="1"/>
    <col min="3" max="3" width="19.140625" customWidth="1"/>
    <col min="4" max="4" width="48.7109375" customWidth="1"/>
    <col min="5" max="5" width="43.7109375" customWidth="1"/>
    <col min="6" max="6" width="9.140625" customWidth="1"/>
    <col min="7" max="7" width="13.28515625" customWidth="1"/>
    <col min="8" max="8" width="11.85546875" customWidth="1"/>
    <col min="9" max="9" width="10.28515625" customWidth="1"/>
    <col min="10" max="10" width="9.140625" customWidth="1"/>
    <col min="11" max="11" width="13.5703125" customWidth="1"/>
    <col min="12" max="12" width="13.28515625" customWidth="1"/>
    <col min="13" max="13" width="27" customWidth="1"/>
    <col min="14" max="14" width="16.7109375" customWidth="1"/>
    <col min="15" max="15" width="20.5703125" customWidth="1"/>
    <col min="16" max="16" width="17.140625" customWidth="1"/>
    <col min="17" max="17" width="15.140625" customWidth="1"/>
    <col min="18" max="18" width="21.28515625" customWidth="1"/>
    <col min="19" max="19" width="17.42578125" customWidth="1"/>
    <col min="20" max="20" width="48.28515625" customWidth="1"/>
    <col min="21" max="21" width="60.7109375" customWidth="1"/>
  </cols>
  <sheetData>
    <row r="1" spans="1:21" ht="31.5" customHeight="1">
      <c r="A1" s="33" t="s">
        <v>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ht="48" customHeight="1">
      <c r="A2" s="8" t="s">
        <v>10</v>
      </c>
      <c r="B2" s="8" t="s">
        <v>11</v>
      </c>
      <c r="C2" s="8" t="s">
        <v>12</v>
      </c>
      <c r="D2" s="8" t="s">
        <v>13</v>
      </c>
      <c r="E2" s="8" t="s">
        <v>14</v>
      </c>
      <c r="F2" s="8" t="s">
        <v>15</v>
      </c>
      <c r="G2" s="8" t="s">
        <v>16</v>
      </c>
      <c r="H2" s="8" t="s">
        <v>17</v>
      </c>
      <c r="I2" s="8" t="s">
        <v>18</v>
      </c>
      <c r="J2" s="8" t="s">
        <v>19</v>
      </c>
      <c r="K2" s="8" t="s">
        <v>20</v>
      </c>
      <c r="L2" s="8" t="s">
        <v>21</v>
      </c>
      <c r="M2" s="8" t="s">
        <v>22</v>
      </c>
      <c r="N2" s="8" t="s">
        <v>23</v>
      </c>
      <c r="O2" s="8" t="s">
        <v>24</v>
      </c>
      <c r="P2" s="8" t="s">
        <v>25</v>
      </c>
      <c r="Q2" s="8" t="s">
        <v>26</v>
      </c>
      <c r="R2" s="8" t="s">
        <v>27</v>
      </c>
      <c r="S2" s="8" t="s">
        <v>28</v>
      </c>
      <c r="T2" s="8" t="s">
        <v>29</v>
      </c>
      <c r="U2" s="8" t="s">
        <v>30</v>
      </c>
    </row>
    <row r="3" spans="1:21" ht="57.75" customHeight="1">
      <c r="A3" s="2">
        <v>27222</v>
      </c>
      <c r="B3" s="2" t="s">
        <v>5</v>
      </c>
      <c r="C3" s="2" t="s">
        <v>31</v>
      </c>
      <c r="D3" s="6" t="s">
        <v>32</v>
      </c>
      <c r="E3" s="10" t="s">
        <v>33</v>
      </c>
      <c r="F3" s="2" t="s">
        <v>34</v>
      </c>
      <c r="G3" s="2" t="s">
        <v>35</v>
      </c>
      <c r="H3" s="2" t="s">
        <v>36</v>
      </c>
      <c r="I3" s="2" t="s">
        <v>37</v>
      </c>
      <c r="J3" s="2" t="s">
        <v>38</v>
      </c>
      <c r="K3" s="2" t="s">
        <v>36</v>
      </c>
      <c r="L3" s="2" t="s">
        <v>39</v>
      </c>
      <c r="M3" s="2" t="s">
        <v>40</v>
      </c>
      <c r="N3" s="2">
        <v>1</v>
      </c>
      <c r="O3" s="9">
        <v>243600</v>
      </c>
      <c r="P3" s="9">
        <v>243600</v>
      </c>
      <c r="Q3" s="9">
        <v>0</v>
      </c>
      <c r="R3" s="4">
        <v>44763</v>
      </c>
      <c r="S3" s="4">
        <v>44886</v>
      </c>
      <c r="T3" s="3" t="s">
        <v>41</v>
      </c>
      <c r="U3" s="3" t="s">
        <v>42</v>
      </c>
    </row>
    <row r="4" spans="1:21" ht="45">
      <c r="A4" s="2">
        <v>27239</v>
      </c>
      <c r="B4" s="2" t="s">
        <v>43</v>
      </c>
      <c r="C4" s="2" t="s">
        <v>44</v>
      </c>
      <c r="D4" s="6" t="s">
        <v>45</v>
      </c>
      <c r="E4" s="10" t="s">
        <v>46</v>
      </c>
      <c r="F4" s="2" t="s">
        <v>34</v>
      </c>
      <c r="G4" s="2" t="s">
        <v>47</v>
      </c>
      <c r="H4" s="2" t="s">
        <v>48</v>
      </c>
      <c r="I4" s="2" t="s">
        <v>37</v>
      </c>
      <c r="J4" s="2" t="s">
        <v>49</v>
      </c>
      <c r="K4" s="2" t="s">
        <v>50</v>
      </c>
      <c r="L4" s="2" t="s">
        <v>39</v>
      </c>
      <c r="M4" s="2" t="s">
        <v>51</v>
      </c>
      <c r="N4" s="2">
        <v>1</v>
      </c>
      <c r="O4" s="9">
        <v>1234.1099999999999</v>
      </c>
      <c r="P4" s="9">
        <v>1234.1099999999999</v>
      </c>
      <c r="Q4" s="9">
        <v>0</v>
      </c>
      <c r="R4" s="4">
        <v>44562</v>
      </c>
      <c r="S4" s="4">
        <v>44743</v>
      </c>
      <c r="T4" s="3" t="s">
        <v>52</v>
      </c>
      <c r="U4" s="3" t="s">
        <v>42</v>
      </c>
    </row>
    <row r="5" spans="1:21" ht="60" customHeight="1">
      <c r="A5" s="2">
        <v>27238</v>
      </c>
      <c r="B5" s="2" t="s">
        <v>43</v>
      </c>
      <c r="C5" s="2" t="s">
        <v>44</v>
      </c>
      <c r="D5" s="6" t="s">
        <v>53</v>
      </c>
      <c r="E5" s="10" t="s">
        <v>54</v>
      </c>
      <c r="F5" s="2" t="s">
        <v>55</v>
      </c>
      <c r="G5" s="2" t="s">
        <v>35</v>
      </c>
      <c r="H5" s="2" t="s">
        <v>50</v>
      </c>
      <c r="I5" s="2" t="s">
        <v>37</v>
      </c>
      <c r="J5" s="2" t="s">
        <v>38</v>
      </c>
      <c r="K5" s="2" t="s">
        <v>50</v>
      </c>
      <c r="L5" s="2" t="s">
        <v>39</v>
      </c>
      <c r="M5" s="2" t="s">
        <v>56</v>
      </c>
      <c r="N5" s="2">
        <v>1</v>
      </c>
      <c r="O5" s="9">
        <v>363751.28</v>
      </c>
      <c r="P5" s="9">
        <v>363751.28</v>
      </c>
      <c r="Q5" s="9">
        <v>0</v>
      </c>
      <c r="R5" s="4">
        <v>44360</v>
      </c>
      <c r="S5" s="4">
        <v>44804</v>
      </c>
      <c r="T5" s="3" t="s">
        <v>57</v>
      </c>
      <c r="U5" s="3" t="s">
        <v>42</v>
      </c>
    </row>
    <row r="6" spans="1:21" ht="45">
      <c r="A6" s="2">
        <v>27236</v>
      </c>
      <c r="B6" s="2" t="s">
        <v>43</v>
      </c>
      <c r="C6" s="2" t="s">
        <v>31</v>
      </c>
      <c r="D6" s="6" t="s">
        <v>58</v>
      </c>
      <c r="E6" s="7" t="s">
        <v>58</v>
      </c>
      <c r="F6" s="2" t="s">
        <v>34</v>
      </c>
      <c r="G6" s="2" t="s">
        <v>35</v>
      </c>
      <c r="H6" s="2" t="s">
        <v>36</v>
      </c>
      <c r="I6" s="2" t="s">
        <v>37</v>
      </c>
      <c r="J6" s="2" t="s">
        <v>38</v>
      </c>
      <c r="K6" s="2" t="s">
        <v>36</v>
      </c>
      <c r="L6" s="2" t="s">
        <v>39</v>
      </c>
      <c r="M6" s="2" t="s">
        <v>59</v>
      </c>
      <c r="N6" s="2">
        <v>1</v>
      </c>
      <c r="O6" s="9">
        <v>290610</v>
      </c>
      <c r="P6" s="9">
        <v>290610</v>
      </c>
      <c r="Q6" s="9">
        <v>0</v>
      </c>
      <c r="R6" s="4">
        <v>44562</v>
      </c>
      <c r="S6" s="4">
        <v>44896</v>
      </c>
      <c r="T6" s="3" t="s">
        <v>60</v>
      </c>
      <c r="U6" s="3" t="s">
        <v>61</v>
      </c>
    </row>
    <row r="7" spans="1:21" ht="38.25" customHeight="1">
      <c r="A7" s="2">
        <v>27235</v>
      </c>
      <c r="B7" s="2" t="s">
        <v>43</v>
      </c>
      <c r="C7" s="2" t="s">
        <v>31</v>
      </c>
      <c r="D7" s="6" t="s">
        <v>62</v>
      </c>
      <c r="E7" s="10" t="s">
        <v>63</v>
      </c>
      <c r="F7" s="2" t="s">
        <v>34</v>
      </c>
      <c r="G7" s="2" t="s">
        <v>47</v>
      </c>
      <c r="H7" s="2" t="s">
        <v>36</v>
      </c>
      <c r="I7" s="2" t="s">
        <v>37</v>
      </c>
      <c r="J7" s="2" t="s">
        <v>49</v>
      </c>
      <c r="K7" s="2" t="s">
        <v>36</v>
      </c>
      <c r="L7" s="2" t="s">
        <v>39</v>
      </c>
      <c r="M7" s="2" t="s">
        <v>64</v>
      </c>
      <c r="N7" s="2">
        <v>1</v>
      </c>
      <c r="O7" s="9">
        <v>15137080</v>
      </c>
      <c r="P7" s="9">
        <v>15137080</v>
      </c>
      <c r="Q7" s="9">
        <v>0</v>
      </c>
      <c r="R7" s="4">
        <v>44348</v>
      </c>
      <c r="S7" s="4">
        <v>44652</v>
      </c>
      <c r="T7" s="3" t="s">
        <v>60</v>
      </c>
      <c r="U7" s="3" t="s">
        <v>61</v>
      </c>
    </row>
    <row r="8" spans="1:21" ht="46.5" customHeight="1">
      <c r="A8" s="2">
        <v>27224</v>
      </c>
      <c r="B8" s="2" t="s">
        <v>43</v>
      </c>
      <c r="C8" s="2" t="s">
        <v>44</v>
      </c>
      <c r="D8" s="6" t="s">
        <v>65</v>
      </c>
      <c r="E8" s="10" t="s">
        <v>66</v>
      </c>
      <c r="F8" s="2" t="s">
        <v>55</v>
      </c>
      <c r="G8" s="2" t="s">
        <v>47</v>
      </c>
      <c r="H8" s="2" t="s">
        <v>50</v>
      </c>
      <c r="I8" s="2" t="s">
        <v>37</v>
      </c>
      <c r="J8" s="2" t="s">
        <v>49</v>
      </c>
      <c r="K8" s="2" t="s">
        <v>50</v>
      </c>
      <c r="L8" s="2" t="s">
        <v>39</v>
      </c>
      <c r="M8" s="2" t="s">
        <v>59</v>
      </c>
      <c r="N8" s="2">
        <v>1</v>
      </c>
      <c r="O8" s="9">
        <v>216360</v>
      </c>
      <c r="P8" s="9">
        <v>216360</v>
      </c>
      <c r="Q8" s="9">
        <v>0</v>
      </c>
      <c r="R8" s="4">
        <v>44562</v>
      </c>
      <c r="S8" s="4">
        <v>44926</v>
      </c>
      <c r="T8" s="3" t="s">
        <v>67</v>
      </c>
      <c r="U8" s="3" t="s">
        <v>42</v>
      </c>
    </row>
    <row r="9" spans="1:21" ht="30">
      <c r="A9" s="2">
        <v>27223</v>
      </c>
      <c r="B9" s="2" t="s">
        <v>43</v>
      </c>
      <c r="C9" s="2" t="s">
        <v>44</v>
      </c>
      <c r="D9" s="6" t="s">
        <v>68</v>
      </c>
      <c r="E9" s="10" t="s">
        <v>69</v>
      </c>
      <c r="F9" s="2" t="s">
        <v>55</v>
      </c>
      <c r="G9" s="2" t="s">
        <v>47</v>
      </c>
      <c r="H9" s="2" t="s">
        <v>50</v>
      </c>
      <c r="I9" s="2" t="s">
        <v>37</v>
      </c>
      <c r="J9" s="2" t="s">
        <v>49</v>
      </c>
      <c r="K9" s="2" t="s">
        <v>50</v>
      </c>
      <c r="L9" s="2" t="s">
        <v>39</v>
      </c>
      <c r="M9" s="2" t="s">
        <v>59</v>
      </c>
      <c r="N9" s="2">
        <v>1</v>
      </c>
      <c r="O9" s="9">
        <v>140000</v>
      </c>
      <c r="P9" s="9">
        <v>140000</v>
      </c>
      <c r="Q9" s="9">
        <v>0</v>
      </c>
      <c r="R9" s="4">
        <v>44562</v>
      </c>
      <c r="S9" s="4">
        <v>44926</v>
      </c>
      <c r="T9" s="3" t="s">
        <v>70</v>
      </c>
      <c r="U9" s="3" t="s">
        <v>42</v>
      </c>
    </row>
    <row r="10" spans="1:21" ht="48" customHeight="1">
      <c r="A10" s="2">
        <v>27214</v>
      </c>
      <c r="B10" s="2" t="s">
        <v>43</v>
      </c>
      <c r="C10" s="2" t="s">
        <v>31</v>
      </c>
      <c r="D10" s="6" t="s">
        <v>71</v>
      </c>
      <c r="E10" s="10" t="s">
        <v>72</v>
      </c>
      <c r="F10" s="2" t="s">
        <v>34</v>
      </c>
      <c r="G10" s="2" t="s">
        <v>35</v>
      </c>
      <c r="H10" s="2" t="s">
        <v>73</v>
      </c>
      <c r="I10" s="2" t="s">
        <v>37</v>
      </c>
      <c r="J10" s="2" t="s">
        <v>38</v>
      </c>
      <c r="K10" s="2" t="s">
        <v>73</v>
      </c>
      <c r="L10" s="2" t="s">
        <v>74</v>
      </c>
      <c r="M10" s="2" t="s">
        <v>75</v>
      </c>
      <c r="N10" s="2">
        <v>1</v>
      </c>
      <c r="O10" s="9">
        <v>1929575.22</v>
      </c>
      <c r="P10" s="9">
        <v>1929575.22</v>
      </c>
      <c r="Q10" s="9">
        <v>0</v>
      </c>
      <c r="R10" s="4">
        <v>44562</v>
      </c>
      <c r="S10" s="4">
        <v>44926</v>
      </c>
      <c r="T10" s="3" t="s">
        <v>76</v>
      </c>
      <c r="U10" s="3" t="s">
        <v>42</v>
      </c>
    </row>
    <row r="11" spans="1:21" ht="56.25" customHeight="1">
      <c r="A11" s="2">
        <v>27260</v>
      </c>
      <c r="B11" s="2" t="s">
        <v>43</v>
      </c>
      <c r="C11" s="2" t="s">
        <v>44</v>
      </c>
      <c r="D11" s="6" t="s">
        <v>77</v>
      </c>
      <c r="E11" s="10" t="s">
        <v>78</v>
      </c>
      <c r="F11" s="2" t="s">
        <v>55</v>
      </c>
      <c r="G11" s="2" t="s">
        <v>47</v>
      </c>
      <c r="H11" s="2" t="s">
        <v>50</v>
      </c>
      <c r="I11" s="2" t="s">
        <v>37</v>
      </c>
      <c r="J11" s="2" t="s">
        <v>49</v>
      </c>
      <c r="K11" s="2" t="s">
        <v>50</v>
      </c>
      <c r="L11" s="2" t="s">
        <v>39</v>
      </c>
      <c r="M11" s="2" t="s">
        <v>79</v>
      </c>
      <c r="N11" s="2">
        <v>50</v>
      </c>
      <c r="O11" s="9">
        <v>4530</v>
      </c>
      <c r="P11" s="9">
        <v>226500</v>
      </c>
      <c r="Q11" s="9">
        <v>0</v>
      </c>
      <c r="R11" s="4">
        <v>44217</v>
      </c>
      <c r="S11" s="4">
        <v>44742</v>
      </c>
      <c r="T11" s="3" t="s">
        <v>80</v>
      </c>
      <c r="U11" s="3" t="s">
        <v>42</v>
      </c>
    </row>
    <row r="12" spans="1:21" ht="43.5" customHeight="1">
      <c r="A12" s="2">
        <v>27262</v>
      </c>
      <c r="B12" s="2" t="s">
        <v>43</v>
      </c>
      <c r="C12" s="2" t="s">
        <v>31</v>
      </c>
      <c r="D12" s="6" t="s">
        <v>81</v>
      </c>
      <c r="E12" s="10" t="s">
        <v>82</v>
      </c>
      <c r="F12" s="2" t="s">
        <v>34</v>
      </c>
      <c r="G12" s="2" t="s">
        <v>35</v>
      </c>
      <c r="H12" s="2" t="s">
        <v>73</v>
      </c>
      <c r="I12" s="2" t="s">
        <v>37</v>
      </c>
      <c r="J12" s="2" t="s">
        <v>38</v>
      </c>
      <c r="K12" s="2" t="s">
        <v>73</v>
      </c>
      <c r="L12" s="2" t="s">
        <v>74</v>
      </c>
      <c r="M12" s="2" t="s">
        <v>83</v>
      </c>
      <c r="N12" s="2">
        <v>12</v>
      </c>
      <c r="O12" s="9">
        <v>3751.02</v>
      </c>
      <c r="P12" s="9">
        <v>45012.27</v>
      </c>
      <c r="Q12" s="9">
        <v>0</v>
      </c>
      <c r="R12" s="4">
        <v>44562</v>
      </c>
      <c r="S12" s="4">
        <v>44926</v>
      </c>
      <c r="T12" s="3" t="s">
        <v>84</v>
      </c>
      <c r="U12" s="3" t="s">
        <v>42</v>
      </c>
    </row>
    <row r="13" spans="1:21" ht="45">
      <c r="A13" s="2">
        <v>27266</v>
      </c>
      <c r="B13" s="2" t="s">
        <v>43</v>
      </c>
      <c r="C13" s="2" t="s">
        <v>31</v>
      </c>
      <c r="D13" s="6" t="s">
        <v>85</v>
      </c>
      <c r="E13" s="10" t="s">
        <v>85</v>
      </c>
      <c r="F13" s="2" t="s">
        <v>34</v>
      </c>
      <c r="G13" s="2" t="s">
        <v>35</v>
      </c>
      <c r="H13" s="2" t="s">
        <v>86</v>
      </c>
      <c r="I13" s="2" t="s">
        <v>37</v>
      </c>
      <c r="J13" s="2" t="s">
        <v>38</v>
      </c>
      <c r="K13" s="2" t="s">
        <v>86</v>
      </c>
      <c r="L13" s="2" t="s">
        <v>74</v>
      </c>
      <c r="M13" s="2" t="s">
        <v>87</v>
      </c>
      <c r="N13" s="2">
        <v>12</v>
      </c>
      <c r="O13" s="9">
        <v>16666.66</v>
      </c>
      <c r="P13" s="9">
        <v>200000</v>
      </c>
      <c r="Q13" s="9">
        <v>0</v>
      </c>
      <c r="R13" s="4">
        <v>44562</v>
      </c>
      <c r="S13" s="4">
        <v>44926</v>
      </c>
      <c r="T13" s="3" t="s">
        <v>88</v>
      </c>
      <c r="U13" s="3" t="s">
        <v>42</v>
      </c>
    </row>
    <row r="14" spans="1:21" ht="45">
      <c r="A14" s="2">
        <v>27265</v>
      </c>
      <c r="B14" s="2" t="s">
        <v>43</v>
      </c>
      <c r="C14" s="2" t="s">
        <v>31</v>
      </c>
      <c r="D14" s="6" t="s">
        <v>89</v>
      </c>
      <c r="E14" s="10" t="s">
        <v>89</v>
      </c>
      <c r="F14" s="2" t="s">
        <v>34</v>
      </c>
      <c r="G14" s="2" t="s">
        <v>35</v>
      </c>
      <c r="H14" s="2" t="s">
        <v>86</v>
      </c>
      <c r="I14" s="2" t="s">
        <v>37</v>
      </c>
      <c r="J14" s="2" t="s">
        <v>38</v>
      </c>
      <c r="K14" s="2" t="s">
        <v>86</v>
      </c>
      <c r="L14" s="2" t="s">
        <v>74</v>
      </c>
      <c r="M14" s="2" t="s">
        <v>90</v>
      </c>
      <c r="N14" s="2">
        <v>12</v>
      </c>
      <c r="O14" s="9">
        <v>50000</v>
      </c>
      <c r="P14" s="9">
        <v>600000</v>
      </c>
      <c r="Q14" s="9">
        <v>0</v>
      </c>
      <c r="R14" s="4">
        <v>44562</v>
      </c>
      <c r="S14" s="4">
        <v>44926</v>
      </c>
      <c r="T14" s="3" t="s">
        <v>88</v>
      </c>
      <c r="U14" s="3" t="s">
        <v>42</v>
      </c>
    </row>
    <row r="15" spans="1:21" ht="45">
      <c r="A15" s="2">
        <v>27264</v>
      </c>
      <c r="B15" s="2" t="s">
        <v>43</v>
      </c>
      <c r="C15" s="2" t="s">
        <v>31</v>
      </c>
      <c r="D15" s="6" t="s">
        <v>91</v>
      </c>
      <c r="E15" s="10" t="s">
        <v>91</v>
      </c>
      <c r="F15" s="2" t="s">
        <v>34</v>
      </c>
      <c r="G15" s="2" t="s">
        <v>35</v>
      </c>
      <c r="H15" s="2" t="s">
        <v>86</v>
      </c>
      <c r="I15" s="2" t="s">
        <v>37</v>
      </c>
      <c r="J15" s="2" t="s">
        <v>38</v>
      </c>
      <c r="K15" s="2" t="s">
        <v>86</v>
      </c>
      <c r="L15" s="2" t="s">
        <v>74</v>
      </c>
      <c r="M15" s="2" t="s">
        <v>92</v>
      </c>
      <c r="N15" s="2">
        <v>12</v>
      </c>
      <c r="O15" s="9">
        <v>33333.33</v>
      </c>
      <c r="P15" s="9">
        <v>400000</v>
      </c>
      <c r="Q15" s="9">
        <v>0</v>
      </c>
      <c r="R15" s="4">
        <v>44562</v>
      </c>
      <c r="S15" s="4">
        <v>44926</v>
      </c>
      <c r="T15" s="3" t="s">
        <v>88</v>
      </c>
      <c r="U15" s="3" t="s">
        <v>42</v>
      </c>
    </row>
    <row r="16" spans="1:21" ht="45">
      <c r="A16" s="2">
        <v>27334</v>
      </c>
      <c r="B16" s="2" t="s">
        <v>43</v>
      </c>
      <c r="C16" s="2" t="s">
        <v>93</v>
      </c>
      <c r="D16" s="6" t="s">
        <v>94</v>
      </c>
      <c r="E16" s="10" t="s">
        <v>95</v>
      </c>
      <c r="F16" s="2" t="s">
        <v>34</v>
      </c>
      <c r="G16" s="2" t="s">
        <v>35</v>
      </c>
      <c r="H16" s="2" t="s">
        <v>96</v>
      </c>
      <c r="I16" s="2" t="s">
        <v>37</v>
      </c>
      <c r="J16" s="2" t="s">
        <v>38</v>
      </c>
      <c r="K16" s="2" t="s">
        <v>96</v>
      </c>
      <c r="L16" s="2" t="s">
        <v>39</v>
      </c>
      <c r="M16" s="2" t="s">
        <v>97</v>
      </c>
      <c r="N16" s="2">
        <v>1</v>
      </c>
      <c r="O16" s="9">
        <v>0</v>
      </c>
      <c r="P16" s="9">
        <v>0</v>
      </c>
      <c r="Q16" s="9">
        <v>0</v>
      </c>
      <c r="R16" s="4">
        <v>44562</v>
      </c>
      <c r="S16" s="4">
        <v>44926</v>
      </c>
      <c r="T16" s="3" t="s">
        <v>98</v>
      </c>
      <c r="U16" s="3" t="s">
        <v>42</v>
      </c>
    </row>
    <row r="17" spans="15:16">
      <c r="O17" s="22" t="s">
        <v>99</v>
      </c>
      <c r="P17" s="23">
        <f>SUM(P1:P16)</f>
        <v>19793722.879999999</v>
      </c>
    </row>
  </sheetData>
  <mergeCells count="1">
    <mergeCell ref="A1:U1"/>
  </mergeCells>
  <pageMargins left="0.7" right="0.7" top="0.75" bottom="0.75" header="0.3" footer="0.3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2"/>
  <sheetViews>
    <sheetView workbookViewId="0">
      <pane ySplit="2" topLeftCell="D6" activePane="bottomLeft" state="frozen"/>
      <selection pane="bottomLeft" activeCell="A19" sqref="A19:XFD19"/>
    </sheetView>
  </sheetViews>
  <sheetFormatPr defaultRowHeight="15"/>
  <cols>
    <col min="1" max="1" width="7.42578125" customWidth="1"/>
    <col min="2" max="2" width="12.5703125" customWidth="1"/>
    <col min="3" max="3" width="18.85546875" customWidth="1"/>
    <col min="4" max="4" width="47.85546875" customWidth="1"/>
    <col min="5" max="5" width="46.7109375" customWidth="1"/>
    <col min="7" max="7" width="11.140625" customWidth="1"/>
    <col min="8" max="8" width="12.85546875" customWidth="1"/>
    <col min="9" max="9" width="9.140625" customWidth="1"/>
    <col min="10" max="10" width="12" customWidth="1"/>
    <col min="11" max="11" width="11.85546875" customWidth="1"/>
    <col min="12" max="12" width="11.42578125" customWidth="1"/>
    <col min="13" max="13" width="27" customWidth="1"/>
    <col min="14" max="14" width="13.140625" customWidth="1"/>
    <col min="15" max="15" width="19.42578125" customWidth="1"/>
    <col min="16" max="16" width="16" customWidth="1"/>
    <col min="17" max="17" width="20.140625" customWidth="1"/>
    <col min="18" max="18" width="15.28515625" customWidth="1"/>
    <col min="19" max="19" width="14.42578125" customWidth="1"/>
    <col min="20" max="20" width="55.5703125" style="1" customWidth="1"/>
    <col min="21" max="21" width="59.140625" style="1" customWidth="1"/>
  </cols>
  <sheetData>
    <row r="1" spans="1:21" ht="31.5" customHeight="1">
      <c r="A1" s="33" t="s">
        <v>100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ht="45">
      <c r="A2" s="5" t="s">
        <v>10</v>
      </c>
      <c r="B2" s="5" t="s">
        <v>11</v>
      </c>
      <c r="C2" s="5" t="s">
        <v>12</v>
      </c>
      <c r="D2" s="5" t="s">
        <v>13</v>
      </c>
      <c r="E2" s="5" t="s">
        <v>14</v>
      </c>
      <c r="F2" s="5" t="s">
        <v>15</v>
      </c>
      <c r="G2" s="5" t="s">
        <v>16</v>
      </c>
      <c r="H2" s="5" t="s">
        <v>17</v>
      </c>
      <c r="I2" s="5" t="s">
        <v>18</v>
      </c>
      <c r="J2" s="5" t="s">
        <v>19</v>
      </c>
      <c r="K2" s="5" t="s">
        <v>20</v>
      </c>
      <c r="L2" s="5" t="s">
        <v>21</v>
      </c>
      <c r="M2" s="5" t="s">
        <v>22</v>
      </c>
      <c r="N2" s="5" t="s">
        <v>23</v>
      </c>
      <c r="O2" s="5" t="s">
        <v>24</v>
      </c>
      <c r="P2" s="5" t="s">
        <v>25</v>
      </c>
      <c r="Q2" s="5" t="s">
        <v>26</v>
      </c>
      <c r="R2" s="5" t="s">
        <v>27</v>
      </c>
      <c r="S2" s="5" t="s">
        <v>28</v>
      </c>
      <c r="T2" s="5" t="s">
        <v>29</v>
      </c>
      <c r="U2" s="5" t="s">
        <v>30</v>
      </c>
    </row>
    <row r="3" spans="1:21" ht="45">
      <c r="A3" s="2">
        <v>26948</v>
      </c>
      <c r="B3" s="2" t="s">
        <v>5</v>
      </c>
      <c r="C3" s="2" t="s">
        <v>31</v>
      </c>
      <c r="D3" s="6" t="s">
        <v>101</v>
      </c>
      <c r="E3" s="7" t="s">
        <v>102</v>
      </c>
      <c r="F3" s="2" t="s">
        <v>34</v>
      </c>
      <c r="G3" s="2" t="s">
        <v>35</v>
      </c>
      <c r="H3" s="2" t="s">
        <v>36</v>
      </c>
      <c r="I3" s="2" t="s">
        <v>37</v>
      </c>
      <c r="J3" s="3" t="s">
        <v>38</v>
      </c>
      <c r="K3" s="2" t="s">
        <v>36</v>
      </c>
      <c r="L3" s="2" t="s">
        <v>74</v>
      </c>
      <c r="M3" s="2" t="s">
        <v>103</v>
      </c>
      <c r="N3" s="2">
        <v>12</v>
      </c>
      <c r="O3" s="9">
        <v>23640.71</v>
      </c>
      <c r="P3" s="9">
        <v>283688.5</v>
      </c>
      <c r="Q3" s="9">
        <v>283688.5</v>
      </c>
      <c r="R3" s="4">
        <v>44788</v>
      </c>
      <c r="S3" s="4">
        <v>44848</v>
      </c>
      <c r="T3" s="3" t="s">
        <v>104</v>
      </c>
      <c r="U3" s="3" t="s">
        <v>61</v>
      </c>
    </row>
    <row r="4" spans="1:21" ht="45">
      <c r="A4" s="2">
        <v>26947</v>
      </c>
      <c r="B4" s="2" t="s">
        <v>5</v>
      </c>
      <c r="C4" s="2" t="s">
        <v>93</v>
      </c>
      <c r="D4" s="6" t="s">
        <v>105</v>
      </c>
      <c r="E4" s="7" t="s">
        <v>106</v>
      </c>
      <c r="F4" s="2" t="s">
        <v>34</v>
      </c>
      <c r="G4" s="2" t="s">
        <v>35</v>
      </c>
      <c r="H4" s="2" t="s">
        <v>107</v>
      </c>
      <c r="I4" s="2" t="s">
        <v>37</v>
      </c>
      <c r="J4" s="3" t="s">
        <v>38</v>
      </c>
      <c r="K4" s="2" t="s">
        <v>107</v>
      </c>
      <c r="L4" s="2" t="s">
        <v>74</v>
      </c>
      <c r="M4" s="2" t="s">
        <v>108</v>
      </c>
      <c r="N4" s="2">
        <v>12</v>
      </c>
      <c r="O4" s="9">
        <v>62156.83</v>
      </c>
      <c r="P4" s="9">
        <v>240000</v>
      </c>
      <c r="Q4" s="9">
        <v>240000</v>
      </c>
      <c r="R4" s="4">
        <v>44635</v>
      </c>
      <c r="S4" s="4">
        <v>44695</v>
      </c>
      <c r="T4" s="3" t="s">
        <v>98</v>
      </c>
      <c r="U4" s="3" t="s">
        <v>109</v>
      </c>
    </row>
    <row r="5" spans="1:21" ht="30">
      <c r="A5" s="2">
        <v>26946</v>
      </c>
      <c r="B5" s="2" t="s">
        <v>5</v>
      </c>
      <c r="C5" s="2" t="s">
        <v>93</v>
      </c>
      <c r="D5" s="6" t="s">
        <v>110</v>
      </c>
      <c r="E5" s="7" t="s">
        <v>110</v>
      </c>
      <c r="F5" s="2" t="s">
        <v>34</v>
      </c>
      <c r="G5" s="2" t="s">
        <v>35</v>
      </c>
      <c r="H5" s="2" t="s">
        <v>111</v>
      </c>
      <c r="I5" s="2" t="s">
        <v>37</v>
      </c>
      <c r="J5" s="3" t="s">
        <v>38</v>
      </c>
      <c r="K5" s="2" t="s">
        <v>111</v>
      </c>
      <c r="L5" s="2" t="s">
        <v>74</v>
      </c>
      <c r="M5" s="2" t="s">
        <v>108</v>
      </c>
      <c r="N5" s="2">
        <v>12</v>
      </c>
      <c r="O5" s="9">
        <v>62156.83</v>
      </c>
      <c r="P5" s="9">
        <v>745882</v>
      </c>
      <c r="Q5" s="9">
        <v>704551.8</v>
      </c>
      <c r="R5" s="4">
        <v>44537</v>
      </c>
      <c r="S5" s="4">
        <v>44615</v>
      </c>
      <c r="T5" s="3" t="s">
        <v>98</v>
      </c>
      <c r="U5" s="3" t="s">
        <v>112</v>
      </c>
    </row>
    <row r="6" spans="1:21" ht="56.25">
      <c r="A6" s="2">
        <v>26945</v>
      </c>
      <c r="B6" s="2" t="s">
        <v>5</v>
      </c>
      <c r="C6" s="2" t="s">
        <v>31</v>
      </c>
      <c r="D6" s="6" t="s">
        <v>113</v>
      </c>
      <c r="E6" s="7" t="s">
        <v>114</v>
      </c>
      <c r="F6" s="2" t="s">
        <v>34</v>
      </c>
      <c r="G6" s="2" t="s">
        <v>35</v>
      </c>
      <c r="H6" s="2" t="s">
        <v>36</v>
      </c>
      <c r="I6" s="2" t="s">
        <v>37</v>
      </c>
      <c r="J6" s="3" t="s">
        <v>38</v>
      </c>
      <c r="K6" s="2" t="s">
        <v>36</v>
      </c>
      <c r="L6" s="2" t="s">
        <v>39</v>
      </c>
      <c r="M6" s="2" t="s">
        <v>59</v>
      </c>
      <c r="N6" s="2">
        <v>1</v>
      </c>
      <c r="O6" s="9">
        <v>290610</v>
      </c>
      <c r="P6" s="9">
        <v>290610</v>
      </c>
      <c r="Q6" s="9">
        <v>290610</v>
      </c>
      <c r="R6" s="4">
        <v>44853</v>
      </c>
      <c r="S6" s="4">
        <v>44913</v>
      </c>
      <c r="T6" s="3" t="s">
        <v>60</v>
      </c>
      <c r="U6" s="3" t="s">
        <v>61</v>
      </c>
    </row>
    <row r="7" spans="1:21" ht="45">
      <c r="A7" s="2">
        <v>26936</v>
      </c>
      <c r="B7" s="2" t="s">
        <v>5</v>
      </c>
      <c r="C7" s="2" t="s">
        <v>31</v>
      </c>
      <c r="D7" s="6" t="s">
        <v>115</v>
      </c>
      <c r="E7" s="7" t="s">
        <v>116</v>
      </c>
      <c r="F7" s="2" t="s">
        <v>34</v>
      </c>
      <c r="G7" s="2" t="s">
        <v>35</v>
      </c>
      <c r="H7" s="2" t="s">
        <v>36</v>
      </c>
      <c r="I7" s="2" t="s">
        <v>37</v>
      </c>
      <c r="J7" s="3" t="s">
        <v>38</v>
      </c>
      <c r="K7" s="2" t="s">
        <v>36</v>
      </c>
      <c r="L7" s="2" t="s">
        <v>74</v>
      </c>
      <c r="M7" s="2" t="s">
        <v>117</v>
      </c>
      <c r="N7" s="2">
        <v>12</v>
      </c>
      <c r="O7" s="9">
        <v>3691.1</v>
      </c>
      <c r="P7" s="9">
        <v>44293.2</v>
      </c>
      <c r="Q7" s="9">
        <v>44293.2</v>
      </c>
      <c r="R7" s="4">
        <v>44651</v>
      </c>
      <c r="S7" s="4">
        <v>44711</v>
      </c>
      <c r="T7" s="3" t="s">
        <v>118</v>
      </c>
      <c r="U7" s="3" t="s">
        <v>61</v>
      </c>
    </row>
    <row r="8" spans="1:21" ht="30">
      <c r="A8" s="2">
        <v>26934</v>
      </c>
      <c r="B8" s="2" t="s">
        <v>5</v>
      </c>
      <c r="C8" s="2" t="s">
        <v>31</v>
      </c>
      <c r="D8" s="6" t="s">
        <v>119</v>
      </c>
      <c r="E8" s="7" t="s">
        <v>120</v>
      </c>
      <c r="F8" s="2" t="s">
        <v>55</v>
      </c>
      <c r="G8" s="2" t="s">
        <v>35</v>
      </c>
      <c r="H8" s="2" t="s">
        <v>36</v>
      </c>
      <c r="I8" s="2" t="s">
        <v>37</v>
      </c>
      <c r="J8" s="3" t="s">
        <v>38</v>
      </c>
      <c r="K8" s="2" t="s">
        <v>36</v>
      </c>
      <c r="L8" s="2" t="s">
        <v>74</v>
      </c>
      <c r="M8" s="2" t="s">
        <v>121</v>
      </c>
      <c r="N8" s="2">
        <v>12</v>
      </c>
      <c r="O8" s="9">
        <v>21565.64</v>
      </c>
      <c r="P8" s="9">
        <v>258787.77</v>
      </c>
      <c r="Q8" s="9">
        <v>258787.77</v>
      </c>
      <c r="R8" s="4">
        <v>44648</v>
      </c>
      <c r="S8" s="4">
        <v>44708</v>
      </c>
      <c r="T8" s="3" t="s">
        <v>122</v>
      </c>
      <c r="U8" s="3" t="s">
        <v>42</v>
      </c>
    </row>
    <row r="9" spans="1:21" ht="30">
      <c r="A9" s="2">
        <v>26933</v>
      </c>
      <c r="B9" s="2" t="s">
        <v>5</v>
      </c>
      <c r="C9" s="2" t="s">
        <v>31</v>
      </c>
      <c r="D9" s="6" t="s">
        <v>123</v>
      </c>
      <c r="E9" s="7" t="s">
        <v>124</v>
      </c>
      <c r="F9" s="2" t="s">
        <v>34</v>
      </c>
      <c r="G9" s="2" t="s">
        <v>35</v>
      </c>
      <c r="H9" s="2" t="s">
        <v>36</v>
      </c>
      <c r="I9" s="2" t="s">
        <v>37</v>
      </c>
      <c r="J9" s="3" t="s">
        <v>38</v>
      </c>
      <c r="K9" s="2" t="s">
        <v>36</v>
      </c>
      <c r="L9" s="2" t="s">
        <v>74</v>
      </c>
      <c r="M9" s="2" t="s">
        <v>125</v>
      </c>
      <c r="N9" s="2">
        <v>12</v>
      </c>
      <c r="O9" s="9">
        <v>8850</v>
      </c>
      <c r="P9" s="9">
        <v>106200</v>
      </c>
      <c r="Q9" s="9">
        <v>53100</v>
      </c>
      <c r="R9" s="4">
        <v>44895</v>
      </c>
      <c r="S9" s="4">
        <v>45107</v>
      </c>
      <c r="T9" s="3" t="s">
        <v>41</v>
      </c>
      <c r="U9" s="3" t="s">
        <v>42</v>
      </c>
    </row>
    <row r="10" spans="1:21" ht="30">
      <c r="A10" s="2">
        <v>26932</v>
      </c>
      <c r="B10" s="2" t="s">
        <v>5</v>
      </c>
      <c r="C10" s="2" t="s">
        <v>31</v>
      </c>
      <c r="D10" s="6" t="s">
        <v>126</v>
      </c>
      <c r="E10" s="7" t="s">
        <v>127</v>
      </c>
      <c r="F10" s="2" t="s">
        <v>128</v>
      </c>
      <c r="G10" s="2" t="s">
        <v>35</v>
      </c>
      <c r="H10" s="2" t="s">
        <v>36</v>
      </c>
      <c r="I10" s="2" t="s">
        <v>37</v>
      </c>
      <c r="J10" s="3" t="s">
        <v>38</v>
      </c>
      <c r="K10" s="2" t="s">
        <v>36</v>
      </c>
      <c r="L10" s="2" t="s">
        <v>74</v>
      </c>
      <c r="M10" s="2" t="s">
        <v>125</v>
      </c>
      <c r="N10" s="2">
        <v>12</v>
      </c>
      <c r="O10" s="9">
        <v>81835</v>
      </c>
      <c r="P10" s="9">
        <v>982020.04</v>
      </c>
      <c r="Q10" s="9">
        <v>960540.04</v>
      </c>
      <c r="R10" s="4">
        <v>44895</v>
      </c>
      <c r="S10" s="4">
        <v>45107</v>
      </c>
      <c r="T10" s="3" t="s">
        <v>41</v>
      </c>
      <c r="U10" s="3" t="s">
        <v>42</v>
      </c>
    </row>
    <row r="11" spans="1:21" ht="78.75">
      <c r="A11" s="2">
        <v>26931</v>
      </c>
      <c r="B11" s="2" t="s">
        <v>5</v>
      </c>
      <c r="C11" s="2" t="s">
        <v>31</v>
      </c>
      <c r="D11" s="6" t="s">
        <v>129</v>
      </c>
      <c r="E11" s="7" t="s">
        <v>130</v>
      </c>
      <c r="F11" s="2" t="s">
        <v>55</v>
      </c>
      <c r="G11" s="2" t="s">
        <v>35</v>
      </c>
      <c r="H11" s="2" t="s">
        <v>36</v>
      </c>
      <c r="I11" s="2" t="s">
        <v>37</v>
      </c>
      <c r="J11" s="3" t="s">
        <v>38</v>
      </c>
      <c r="K11" s="2" t="s">
        <v>36</v>
      </c>
      <c r="L11" s="2" t="s">
        <v>74</v>
      </c>
      <c r="M11" s="2" t="s">
        <v>131</v>
      </c>
      <c r="N11" s="2">
        <v>12</v>
      </c>
      <c r="O11" s="9">
        <v>35547</v>
      </c>
      <c r="P11" s="9">
        <v>426564</v>
      </c>
      <c r="Q11" s="9">
        <v>426564</v>
      </c>
      <c r="R11" s="4">
        <v>44487</v>
      </c>
      <c r="S11" s="4">
        <v>44565</v>
      </c>
      <c r="T11" s="3" t="s">
        <v>60</v>
      </c>
      <c r="U11" s="3" t="s">
        <v>61</v>
      </c>
    </row>
    <row r="12" spans="1:21" ht="45">
      <c r="A12" s="2">
        <v>26929</v>
      </c>
      <c r="B12" s="2" t="s">
        <v>5</v>
      </c>
      <c r="C12" s="2" t="s">
        <v>31</v>
      </c>
      <c r="D12" s="6" t="s">
        <v>132</v>
      </c>
      <c r="E12" s="7" t="s">
        <v>133</v>
      </c>
      <c r="F12" s="2" t="s">
        <v>55</v>
      </c>
      <c r="G12" s="2" t="s">
        <v>35</v>
      </c>
      <c r="H12" s="2" t="s">
        <v>36</v>
      </c>
      <c r="I12" s="2" t="s">
        <v>37</v>
      </c>
      <c r="J12" s="3" t="s">
        <v>38</v>
      </c>
      <c r="K12" s="2" t="s">
        <v>36</v>
      </c>
      <c r="L12" s="2" t="s">
        <v>74</v>
      </c>
      <c r="M12" s="2" t="s">
        <v>134</v>
      </c>
      <c r="N12" s="2">
        <v>12</v>
      </c>
      <c r="O12" s="9">
        <v>87713.71</v>
      </c>
      <c r="P12" s="9">
        <v>1052564.52</v>
      </c>
      <c r="Q12" s="9">
        <v>1052564.52</v>
      </c>
      <c r="R12" s="4">
        <v>44621</v>
      </c>
      <c r="S12" s="4">
        <v>44681</v>
      </c>
      <c r="T12" s="3" t="s">
        <v>135</v>
      </c>
      <c r="U12" s="3" t="s">
        <v>61</v>
      </c>
    </row>
    <row r="13" spans="1:21" ht="45">
      <c r="A13" s="2">
        <v>26924</v>
      </c>
      <c r="B13" s="2" t="s">
        <v>5</v>
      </c>
      <c r="C13" s="2" t="s">
        <v>31</v>
      </c>
      <c r="D13" s="6" t="s">
        <v>136</v>
      </c>
      <c r="E13" s="7" t="s">
        <v>137</v>
      </c>
      <c r="F13" s="2" t="s">
        <v>34</v>
      </c>
      <c r="G13" s="2" t="s">
        <v>35</v>
      </c>
      <c r="H13" s="2" t="s">
        <v>36</v>
      </c>
      <c r="I13" s="2" t="s">
        <v>37</v>
      </c>
      <c r="J13" s="3" t="s">
        <v>38</v>
      </c>
      <c r="K13" s="2" t="s">
        <v>36</v>
      </c>
      <c r="L13" s="2" t="s">
        <v>74</v>
      </c>
      <c r="M13" s="2" t="s">
        <v>138</v>
      </c>
      <c r="N13" s="2">
        <v>12</v>
      </c>
      <c r="O13" s="9">
        <v>14959.64</v>
      </c>
      <c r="P13" s="9">
        <v>179515.68</v>
      </c>
      <c r="Q13" s="9">
        <v>179515.68</v>
      </c>
      <c r="R13" s="4">
        <v>44621</v>
      </c>
      <c r="S13" s="4">
        <v>44681</v>
      </c>
      <c r="T13" s="3" t="s">
        <v>118</v>
      </c>
      <c r="U13" s="3" t="s">
        <v>61</v>
      </c>
    </row>
    <row r="14" spans="1:21" ht="45">
      <c r="A14" s="2">
        <v>26923</v>
      </c>
      <c r="B14" s="2" t="s">
        <v>5</v>
      </c>
      <c r="C14" s="2" t="s">
        <v>31</v>
      </c>
      <c r="D14" s="6" t="s">
        <v>139</v>
      </c>
      <c r="E14" s="7" t="s">
        <v>139</v>
      </c>
      <c r="F14" s="2" t="s">
        <v>34</v>
      </c>
      <c r="G14" s="2" t="s">
        <v>35</v>
      </c>
      <c r="H14" s="2" t="s">
        <v>36</v>
      </c>
      <c r="I14" s="2" t="s">
        <v>37</v>
      </c>
      <c r="J14" s="3" t="s">
        <v>38</v>
      </c>
      <c r="K14" s="2" t="s">
        <v>36</v>
      </c>
      <c r="L14" s="2" t="s">
        <v>74</v>
      </c>
      <c r="M14" s="2" t="s">
        <v>140</v>
      </c>
      <c r="N14" s="2">
        <v>12</v>
      </c>
      <c r="O14" s="9">
        <v>10000</v>
      </c>
      <c r="P14" s="9">
        <v>120000</v>
      </c>
      <c r="Q14" s="9">
        <v>120000</v>
      </c>
      <c r="R14" s="4">
        <v>44662</v>
      </c>
      <c r="S14" s="4">
        <v>44722</v>
      </c>
      <c r="T14" s="3" t="s">
        <v>141</v>
      </c>
      <c r="U14" s="3" t="s">
        <v>61</v>
      </c>
    </row>
    <row r="15" spans="1:21" ht="45">
      <c r="A15" s="2">
        <v>26922</v>
      </c>
      <c r="B15" s="2" t="s">
        <v>5</v>
      </c>
      <c r="C15" s="2" t="s">
        <v>31</v>
      </c>
      <c r="D15" s="6" t="s">
        <v>142</v>
      </c>
      <c r="E15" s="7" t="s">
        <v>143</v>
      </c>
      <c r="F15" s="2" t="s">
        <v>34</v>
      </c>
      <c r="G15" s="2" t="s">
        <v>35</v>
      </c>
      <c r="H15" s="2" t="s">
        <v>36</v>
      </c>
      <c r="I15" s="2" t="s">
        <v>37</v>
      </c>
      <c r="J15" s="3" t="s">
        <v>38</v>
      </c>
      <c r="K15" s="2" t="s">
        <v>36</v>
      </c>
      <c r="L15" s="2" t="s">
        <v>74</v>
      </c>
      <c r="M15" s="2" t="s">
        <v>144</v>
      </c>
      <c r="N15" s="2">
        <v>12</v>
      </c>
      <c r="O15" s="9">
        <v>10000</v>
      </c>
      <c r="P15" s="9">
        <v>120000</v>
      </c>
      <c r="Q15" s="9">
        <v>120000</v>
      </c>
      <c r="R15" s="4">
        <v>44662</v>
      </c>
      <c r="S15" s="4">
        <v>44722</v>
      </c>
      <c r="T15" s="3" t="s">
        <v>141</v>
      </c>
      <c r="U15" s="3" t="s">
        <v>61</v>
      </c>
    </row>
    <row r="16" spans="1:21" ht="30">
      <c r="A16" s="2">
        <v>26915</v>
      </c>
      <c r="B16" s="2" t="s">
        <v>5</v>
      </c>
      <c r="C16" s="2" t="s">
        <v>31</v>
      </c>
      <c r="D16" s="6" t="s">
        <v>145</v>
      </c>
      <c r="E16" s="7" t="s">
        <v>146</v>
      </c>
      <c r="F16" s="2" t="s">
        <v>34</v>
      </c>
      <c r="G16" s="2" t="s">
        <v>35</v>
      </c>
      <c r="H16" s="2" t="s">
        <v>86</v>
      </c>
      <c r="I16" s="2" t="s">
        <v>37</v>
      </c>
      <c r="J16" s="3" t="s">
        <v>38</v>
      </c>
      <c r="K16" s="2" t="s">
        <v>86</v>
      </c>
      <c r="L16" s="2" t="s">
        <v>39</v>
      </c>
      <c r="M16" s="2" t="s">
        <v>147</v>
      </c>
      <c r="N16" s="2">
        <v>1</v>
      </c>
      <c r="O16" s="9">
        <v>16666.66</v>
      </c>
      <c r="P16" s="9">
        <v>200000</v>
      </c>
      <c r="Q16" s="9">
        <v>200000</v>
      </c>
      <c r="R16" s="4">
        <v>44484</v>
      </c>
      <c r="S16" s="4">
        <v>44562</v>
      </c>
      <c r="T16" s="3" t="s">
        <v>52</v>
      </c>
      <c r="U16" s="3" t="s">
        <v>42</v>
      </c>
    </row>
    <row r="17" spans="1:21" ht="30">
      <c r="A17" s="2">
        <v>26914</v>
      </c>
      <c r="B17" s="2" t="s">
        <v>5</v>
      </c>
      <c r="C17" s="2" t="s">
        <v>31</v>
      </c>
      <c r="D17" s="6" t="s">
        <v>148</v>
      </c>
      <c r="E17" s="7" t="s">
        <v>149</v>
      </c>
      <c r="F17" s="2" t="s">
        <v>34</v>
      </c>
      <c r="G17" s="2" t="s">
        <v>35</v>
      </c>
      <c r="H17" s="2" t="s">
        <v>86</v>
      </c>
      <c r="I17" s="2" t="s">
        <v>37</v>
      </c>
      <c r="J17" s="3" t="s">
        <v>38</v>
      </c>
      <c r="K17" s="2" t="s">
        <v>86</v>
      </c>
      <c r="L17" s="2" t="s">
        <v>74</v>
      </c>
      <c r="M17" s="2" t="s">
        <v>150</v>
      </c>
      <c r="N17" s="2">
        <v>12</v>
      </c>
      <c r="O17" s="9">
        <v>2916.67</v>
      </c>
      <c r="P17" s="9">
        <v>35000</v>
      </c>
      <c r="Q17" s="9">
        <v>35000</v>
      </c>
      <c r="R17" s="4">
        <v>44864</v>
      </c>
      <c r="S17" s="4">
        <v>44924</v>
      </c>
      <c r="T17" s="3" t="s">
        <v>151</v>
      </c>
      <c r="U17" s="3" t="s">
        <v>42</v>
      </c>
    </row>
    <row r="18" spans="1:21" ht="30">
      <c r="A18" s="2">
        <v>26911</v>
      </c>
      <c r="B18" s="2" t="s">
        <v>5</v>
      </c>
      <c r="C18" s="2" t="s">
        <v>31</v>
      </c>
      <c r="D18" s="6" t="s">
        <v>152</v>
      </c>
      <c r="E18" s="7" t="s">
        <v>153</v>
      </c>
      <c r="F18" s="2" t="s">
        <v>34</v>
      </c>
      <c r="G18" s="2" t="s">
        <v>47</v>
      </c>
      <c r="H18" s="2" t="s">
        <v>86</v>
      </c>
      <c r="I18" s="2" t="s">
        <v>37</v>
      </c>
      <c r="J18" s="3" t="s">
        <v>38</v>
      </c>
      <c r="K18" s="2" t="s">
        <v>86</v>
      </c>
      <c r="L18" s="2" t="s">
        <v>39</v>
      </c>
      <c r="M18" s="2" t="s">
        <v>154</v>
      </c>
      <c r="N18" s="2">
        <v>1</v>
      </c>
      <c r="O18" s="9">
        <v>222000</v>
      </c>
      <c r="P18" s="9">
        <v>222000</v>
      </c>
      <c r="Q18" s="9">
        <v>222000</v>
      </c>
      <c r="R18" s="4">
        <v>44809</v>
      </c>
      <c r="S18" s="4">
        <v>44869</v>
      </c>
      <c r="T18" s="3" t="s">
        <v>155</v>
      </c>
      <c r="U18" s="3" t="s">
        <v>42</v>
      </c>
    </row>
    <row r="19" spans="1:21" ht="30">
      <c r="A19" s="2">
        <v>26904</v>
      </c>
      <c r="B19" s="2" t="s">
        <v>5</v>
      </c>
      <c r="C19" s="2" t="s">
        <v>44</v>
      </c>
      <c r="D19" s="6" t="s">
        <v>156</v>
      </c>
      <c r="E19" s="7" t="s">
        <v>156</v>
      </c>
      <c r="F19" s="2" t="s">
        <v>34</v>
      </c>
      <c r="G19" s="2" t="s">
        <v>35</v>
      </c>
      <c r="H19" s="2" t="s">
        <v>50</v>
      </c>
      <c r="I19" s="2" t="s">
        <v>37</v>
      </c>
      <c r="J19" s="3" t="s">
        <v>38</v>
      </c>
      <c r="K19" s="2" t="s">
        <v>50</v>
      </c>
      <c r="L19" s="2" t="s">
        <v>74</v>
      </c>
      <c r="M19" s="2" t="s">
        <v>157</v>
      </c>
      <c r="N19" s="2">
        <v>12</v>
      </c>
      <c r="O19" s="9">
        <v>2796</v>
      </c>
      <c r="P19" s="9">
        <v>33552</v>
      </c>
      <c r="Q19" s="9">
        <v>33552</v>
      </c>
      <c r="R19" s="4">
        <v>44583</v>
      </c>
      <c r="S19" s="4">
        <v>44643</v>
      </c>
      <c r="T19" s="3" t="s">
        <v>135</v>
      </c>
      <c r="U19" s="3" t="s">
        <v>42</v>
      </c>
    </row>
    <row r="20" spans="1:21" ht="45">
      <c r="A20" s="2">
        <v>26889</v>
      </c>
      <c r="B20" s="2" t="s">
        <v>5</v>
      </c>
      <c r="C20" s="2" t="s">
        <v>158</v>
      </c>
      <c r="D20" s="6" t="s">
        <v>159</v>
      </c>
      <c r="E20" s="7" t="s">
        <v>160</v>
      </c>
      <c r="F20" s="2" t="s">
        <v>34</v>
      </c>
      <c r="G20" s="2" t="s">
        <v>35</v>
      </c>
      <c r="H20" s="2" t="s">
        <v>107</v>
      </c>
      <c r="I20" s="2" t="s">
        <v>37</v>
      </c>
      <c r="J20" s="3" t="s">
        <v>38</v>
      </c>
      <c r="K20" s="2" t="s">
        <v>107</v>
      </c>
      <c r="L20" s="2" t="s">
        <v>74</v>
      </c>
      <c r="M20" s="2" t="s">
        <v>161</v>
      </c>
      <c r="N20" s="2">
        <v>12</v>
      </c>
      <c r="O20" s="9">
        <v>8333.33</v>
      </c>
      <c r="P20" s="9">
        <v>100000</v>
      </c>
      <c r="Q20" s="9">
        <v>100000</v>
      </c>
      <c r="R20" s="4">
        <v>44823</v>
      </c>
      <c r="S20" s="4">
        <v>44876</v>
      </c>
      <c r="T20" s="3" t="s">
        <v>162</v>
      </c>
      <c r="U20" s="3" t="s">
        <v>109</v>
      </c>
    </row>
    <row r="21" spans="1:21" ht="53.25" customHeight="1">
      <c r="A21" s="2">
        <v>26887</v>
      </c>
      <c r="B21" s="2" t="s">
        <v>5</v>
      </c>
      <c r="C21" s="2" t="s">
        <v>31</v>
      </c>
      <c r="D21" s="6" t="s">
        <v>163</v>
      </c>
      <c r="E21" s="7" t="s">
        <v>164</v>
      </c>
      <c r="F21" s="2" t="s">
        <v>34</v>
      </c>
      <c r="G21" s="2" t="s">
        <v>35</v>
      </c>
      <c r="H21" s="2" t="s">
        <v>73</v>
      </c>
      <c r="I21" s="2" t="s">
        <v>37</v>
      </c>
      <c r="J21" s="3" t="s">
        <v>38</v>
      </c>
      <c r="K21" s="2" t="s">
        <v>73</v>
      </c>
      <c r="L21" s="2" t="s">
        <v>74</v>
      </c>
      <c r="M21" s="2" t="s">
        <v>165</v>
      </c>
      <c r="N21" s="2">
        <v>12</v>
      </c>
      <c r="O21" s="9">
        <v>199617</v>
      </c>
      <c r="P21" s="9">
        <v>2395404</v>
      </c>
      <c r="Q21" s="9">
        <v>2395404</v>
      </c>
      <c r="R21" s="4">
        <v>44895</v>
      </c>
      <c r="S21" s="4">
        <v>44987</v>
      </c>
      <c r="T21" s="3" t="s">
        <v>166</v>
      </c>
      <c r="U21" s="3" t="s">
        <v>61</v>
      </c>
    </row>
    <row r="22" spans="1:21">
      <c r="O22" s="22" t="s">
        <v>99</v>
      </c>
      <c r="P22" s="23">
        <f>SUM(P3:P21)</f>
        <v>7836081.709999999</v>
      </c>
      <c r="Q22" s="24">
        <f>SUM(Q3:Q21)</f>
        <v>7720171.5099999998</v>
      </c>
    </row>
  </sheetData>
  <autoFilter ref="A2:U2" xr:uid="{00000000-0001-0000-0000-000000000000}"/>
  <mergeCells count="1">
    <mergeCell ref="A1:U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96D58-99E6-4A1F-A691-630B8A0F39B2}">
  <sheetPr>
    <pageSetUpPr fitToPage="1"/>
  </sheetPr>
  <dimension ref="A1:U23"/>
  <sheetViews>
    <sheetView workbookViewId="0">
      <pane ySplit="2" topLeftCell="E16" activePane="bottomLeft" state="frozen"/>
      <selection pane="bottomLeft" activeCell="Q20" sqref="Q20"/>
    </sheetView>
  </sheetViews>
  <sheetFormatPr defaultRowHeight="15"/>
  <cols>
    <col min="1" max="1" width="7" customWidth="1"/>
    <col min="2" max="2" width="18.5703125" customWidth="1"/>
    <col min="3" max="3" width="17.85546875" customWidth="1"/>
    <col min="4" max="4" width="46.42578125" customWidth="1"/>
    <col min="5" max="5" width="44.28515625" customWidth="1"/>
    <col min="7" max="7" width="11" customWidth="1"/>
    <col min="8" max="8" width="12.7109375" customWidth="1"/>
    <col min="9" max="10" width="9.140625" customWidth="1"/>
    <col min="11" max="11" width="12.7109375" customWidth="1"/>
    <col min="12" max="12" width="11.5703125" customWidth="1"/>
    <col min="13" max="13" width="25.140625" customWidth="1"/>
    <col min="14" max="14" width="10.7109375" customWidth="1"/>
    <col min="15" max="15" width="20.140625" customWidth="1"/>
    <col min="16" max="16" width="20.85546875" customWidth="1"/>
    <col min="17" max="17" width="19.7109375" customWidth="1"/>
    <col min="18" max="18" width="16.85546875" customWidth="1"/>
    <col min="19" max="19" width="15.140625" customWidth="1"/>
    <col min="20" max="20" width="50.5703125" style="1" customWidth="1"/>
    <col min="21" max="21" width="60" style="1" customWidth="1"/>
  </cols>
  <sheetData>
    <row r="1" spans="1:21" ht="31.5" customHeight="1">
      <c r="A1" s="33" t="s">
        <v>167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ht="45">
      <c r="A2" s="8" t="s">
        <v>10</v>
      </c>
      <c r="B2" s="8" t="s">
        <v>11</v>
      </c>
      <c r="C2" s="8" t="s">
        <v>12</v>
      </c>
      <c r="D2" s="8" t="s">
        <v>13</v>
      </c>
      <c r="E2" s="8" t="s">
        <v>14</v>
      </c>
      <c r="F2" s="8" t="s">
        <v>15</v>
      </c>
      <c r="G2" s="8" t="s">
        <v>16</v>
      </c>
      <c r="H2" s="8" t="s">
        <v>17</v>
      </c>
      <c r="I2" s="8" t="s">
        <v>18</v>
      </c>
      <c r="J2" s="8" t="s">
        <v>19</v>
      </c>
      <c r="K2" s="8" t="s">
        <v>20</v>
      </c>
      <c r="L2" s="8" t="s">
        <v>21</v>
      </c>
      <c r="M2" s="8" t="s">
        <v>22</v>
      </c>
      <c r="N2" s="8" t="s">
        <v>23</v>
      </c>
      <c r="O2" s="8" t="s">
        <v>24</v>
      </c>
      <c r="P2" s="8" t="s">
        <v>25</v>
      </c>
      <c r="Q2" s="8" t="s">
        <v>26</v>
      </c>
      <c r="R2" s="8" t="s">
        <v>27</v>
      </c>
      <c r="S2" s="8" t="s">
        <v>28</v>
      </c>
      <c r="T2" s="8" t="s">
        <v>29</v>
      </c>
      <c r="U2" s="8" t="s">
        <v>30</v>
      </c>
    </row>
    <row r="3" spans="1:21" ht="57" customHeight="1">
      <c r="A3" s="2">
        <v>26944</v>
      </c>
      <c r="B3" s="2" t="s">
        <v>43</v>
      </c>
      <c r="C3" s="2" t="s">
        <v>31</v>
      </c>
      <c r="D3" s="6" t="s">
        <v>168</v>
      </c>
      <c r="E3" s="10" t="s">
        <v>169</v>
      </c>
      <c r="F3" s="2" t="s">
        <v>55</v>
      </c>
      <c r="G3" s="2" t="s">
        <v>35</v>
      </c>
      <c r="H3" s="2" t="s">
        <v>36</v>
      </c>
      <c r="I3" s="2" t="s">
        <v>37</v>
      </c>
      <c r="J3" s="2" t="s">
        <v>38</v>
      </c>
      <c r="K3" s="2" t="s">
        <v>36</v>
      </c>
      <c r="L3" s="2" t="s">
        <v>39</v>
      </c>
      <c r="M3" s="2" t="s">
        <v>59</v>
      </c>
      <c r="N3" s="2">
        <v>1</v>
      </c>
      <c r="O3" s="9">
        <v>5000000</v>
      </c>
      <c r="P3" s="9">
        <v>5000000</v>
      </c>
      <c r="Q3" s="9">
        <v>5000000</v>
      </c>
      <c r="R3" s="4">
        <v>44669</v>
      </c>
      <c r="S3" s="4">
        <v>44834</v>
      </c>
      <c r="T3" s="3" t="s">
        <v>170</v>
      </c>
      <c r="U3" s="3" t="s">
        <v>61</v>
      </c>
    </row>
    <row r="4" spans="1:21" ht="78.75">
      <c r="A4" s="2">
        <v>26943</v>
      </c>
      <c r="B4" s="2" t="s">
        <v>43</v>
      </c>
      <c r="C4" s="2" t="s">
        <v>31</v>
      </c>
      <c r="D4" s="6" t="s">
        <v>171</v>
      </c>
      <c r="E4" s="10" t="s">
        <v>172</v>
      </c>
      <c r="F4" s="2" t="s">
        <v>55</v>
      </c>
      <c r="G4" s="2" t="s">
        <v>35</v>
      </c>
      <c r="H4" s="2" t="s">
        <v>36</v>
      </c>
      <c r="I4" s="2" t="s">
        <v>37</v>
      </c>
      <c r="J4" s="2" t="s">
        <v>38</v>
      </c>
      <c r="K4" s="2" t="s">
        <v>36</v>
      </c>
      <c r="L4" s="2" t="s">
        <v>39</v>
      </c>
      <c r="M4" s="2" t="s">
        <v>173</v>
      </c>
      <c r="N4" s="2">
        <v>1</v>
      </c>
      <c r="O4" s="9">
        <v>1000000</v>
      </c>
      <c r="P4" s="9">
        <v>1000000</v>
      </c>
      <c r="Q4" s="9">
        <v>1000000</v>
      </c>
      <c r="R4" s="4">
        <v>44468</v>
      </c>
      <c r="S4" s="4">
        <v>44651</v>
      </c>
      <c r="T4" s="3" t="s">
        <v>174</v>
      </c>
      <c r="U4" s="3" t="s">
        <v>61</v>
      </c>
    </row>
    <row r="5" spans="1:21" ht="61.5" customHeight="1">
      <c r="A5" s="2">
        <v>26942</v>
      </c>
      <c r="B5" s="2" t="s">
        <v>43</v>
      </c>
      <c r="C5" s="2" t="s">
        <v>31</v>
      </c>
      <c r="D5" s="6" t="s">
        <v>175</v>
      </c>
      <c r="E5" s="10" t="s">
        <v>176</v>
      </c>
      <c r="F5" s="2" t="s">
        <v>128</v>
      </c>
      <c r="G5" s="2" t="s">
        <v>47</v>
      </c>
      <c r="H5" s="2" t="s">
        <v>36</v>
      </c>
      <c r="I5" s="2" t="s">
        <v>37</v>
      </c>
      <c r="J5" s="2" t="s">
        <v>49</v>
      </c>
      <c r="K5" s="2" t="s">
        <v>36</v>
      </c>
      <c r="L5" s="2" t="s">
        <v>39</v>
      </c>
      <c r="M5" s="2" t="s">
        <v>59</v>
      </c>
      <c r="N5" s="2">
        <v>1</v>
      </c>
      <c r="O5" s="9">
        <v>5084000</v>
      </c>
      <c r="P5" s="9">
        <v>5084000</v>
      </c>
      <c r="Q5" s="9">
        <v>5084000</v>
      </c>
      <c r="R5" s="4">
        <v>44364</v>
      </c>
      <c r="S5" s="4">
        <v>44567</v>
      </c>
      <c r="T5" s="3" t="s">
        <v>122</v>
      </c>
      <c r="U5" s="3" t="s">
        <v>42</v>
      </c>
    </row>
    <row r="6" spans="1:21" ht="45">
      <c r="A6" s="2">
        <v>26941</v>
      </c>
      <c r="B6" s="2" t="s">
        <v>43</v>
      </c>
      <c r="C6" s="2" t="s">
        <v>31</v>
      </c>
      <c r="D6" s="6" t="s">
        <v>177</v>
      </c>
      <c r="E6" s="10" t="s">
        <v>178</v>
      </c>
      <c r="F6" s="2" t="s">
        <v>34</v>
      </c>
      <c r="G6" s="2" t="s">
        <v>35</v>
      </c>
      <c r="H6" s="2" t="s">
        <v>36</v>
      </c>
      <c r="I6" s="2" t="s">
        <v>37</v>
      </c>
      <c r="J6" s="2" t="s">
        <v>38</v>
      </c>
      <c r="K6" s="2" t="s">
        <v>36</v>
      </c>
      <c r="L6" s="2" t="s">
        <v>74</v>
      </c>
      <c r="M6" s="2" t="s">
        <v>179</v>
      </c>
      <c r="N6" s="2">
        <v>12</v>
      </c>
      <c r="O6" s="9">
        <v>59400</v>
      </c>
      <c r="P6" s="9">
        <v>712800</v>
      </c>
      <c r="Q6" s="9">
        <v>250000</v>
      </c>
      <c r="R6" s="4">
        <v>44467</v>
      </c>
      <c r="S6" s="4">
        <v>44650</v>
      </c>
      <c r="T6" s="3" t="s">
        <v>180</v>
      </c>
      <c r="U6" s="3" t="s">
        <v>61</v>
      </c>
    </row>
    <row r="7" spans="1:21" ht="73.5" customHeight="1">
      <c r="A7" s="2">
        <v>26940</v>
      </c>
      <c r="B7" s="2" t="s">
        <v>43</v>
      </c>
      <c r="C7" s="2" t="s">
        <v>31</v>
      </c>
      <c r="D7" s="6" t="s">
        <v>181</v>
      </c>
      <c r="E7" s="10" t="s">
        <v>182</v>
      </c>
      <c r="F7" s="2" t="s">
        <v>55</v>
      </c>
      <c r="G7" s="2" t="s">
        <v>47</v>
      </c>
      <c r="H7" s="2" t="s">
        <v>36</v>
      </c>
      <c r="I7" s="2" t="s">
        <v>37</v>
      </c>
      <c r="J7" s="2" t="s">
        <v>49</v>
      </c>
      <c r="K7" s="2" t="s">
        <v>36</v>
      </c>
      <c r="L7" s="2" t="s">
        <v>39</v>
      </c>
      <c r="M7" s="2" t="s">
        <v>183</v>
      </c>
      <c r="N7" s="2">
        <v>17</v>
      </c>
      <c r="O7" s="9">
        <v>573965.88</v>
      </c>
      <c r="P7" s="9">
        <v>9757420.0199999996</v>
      </c>
      <c r="Q7" s="9">
        <v>5000000</v>
      </c>
      <c r="R7" s="4">
        <v>44448</v>
      </c>
      <c r="S7" s="4">
        <v>44651</v>
      </c>
      <c r="T7" s="3" t="s">
        <v>104</v>
      </c>
      <c r="U7" s="3" t="s">
        <v>61</v>
      </c>
    </row>
    <row r="8" spans="1:21" ht="76.5" customHeight="1">
      <c r="A8" s="2">
        <v>26939</v>
      </c>
      <c r="B8" s="2" t="s">
        <v>43</v>
      </c>
      <c r="C8" s="2" t="s">
        <v>31</v>
      </c>
      <c r="D8" s="6" t="s">
        <v>184</v>
      </c>
      <c r="E8" s="10" t="s">
        <v>185</v>
      </c>
      <c r="F8" s="2" t="s">
        <v>34</v>
      </c>
      <c r="G8" s="2" t="s">
        <v>35</v>
      </c>
      <c r="H8" s="2" t="s">
        <v>36</v>
      </c>
      <c r="I8" s="2" t="s">
        <v>37</v>
      </c>
      <c r="J8" s="2" t="s">
        <v>38</v>
      </c>
      <c r="K8" s="2" t="s">
        <v>36</v>
      </c>
      <c r="L8" s="2" t="s">
        <v>74</v>
      </c>
      <c r="M8" s="2" t="s">
        <v>125</v>
      </c>
      <c r="N8" s="2">
        <v>12</v>
      </c>
      <c r="O8" s="9">
        <v>316666.65999999997</v>
      </c>
      <c r="P8" s="9">
        <v>3800000</v>
      </c>
      <c r="Q8" s="9">
        <v>3800000</v>
      </c>
      <c r="R8" s="4">
        <v>44467</v>
      </c>
      <c r="S8" s="4">
        <v>44650</v>
      </c>
      <c r="T8" s="3" t="s">
        <v>41</v>
      </c>
      <c r="U8" s="3" t="s">
        <v>61</v>
      </c>
    </row>
    <row r="9" spans="1:21" ht="45">
      <c r="A9" s="2">
        <v>26938</v>
      </c>
      <c r="B9" s="2" t="s">
        <v>43</v>
      </c>
      <c r="C9" s="2" t="s">
        <v>31</v>
      </c>
      <c r="D9" s="6" t="s">
        <v>186</v>
      </c>
      <c r="E9" s="10" t="s">
        <v>187</v>
      </c>
      <c r="F9" s="2" t="s">
        <v>128</v>
      </c>
      <c r="G9" s="2" t="s">
        <v>47</v>
      </c>
      <c r="H9" s="2" t="s">
        <v>36</v>
      </c>
      <c r="I9" s="2" t="s">
        <v>37</v>
      </c>
      <c r="J9" s="2" t="s">
        <v>49</v>
      </c>
      <c r="K9" s="2" t="s">
        <v>36</v>
      </c>
      <c r="L9" s="2" t="s">
        <v>39</v>
      </c>
      <c r="M9" s="2" t="s">
        <v>188</v>
      </c>
      <c r="N9" s="2">
        <v>1</v>
      </c>
      <c r="O9" s="9">
        <v>1116000</v>
      </c>
      <c r="P9" s="9">
        <v>1116000</v>
      </c>
      <c r="Q9" s="9">
        <v>1116000</v>
      </c>
      <c r="R9" s="4">
        <v>44669</v>
      </c>
      <c r="S9" s="4">
        <v>44834</v>
      </c>
      <c r="T9" s="3" t="s">
        <v>122</v>
      </c>
      <c r="U9" s="3" t="s">
        <v>42</v>
      </c>
    </row>
    <row r="10" spans="1:21" ht="67.5" customHeight="1">
      <c r="A10" s="2">
        <v>26937</v>
      </c>
      <c r="B10" s="2" t="s">
        <v>43</v>
      </c>
      <c r="C10" s="2" t="s">
        <v>31</v>
      </c>
      <c r="D10" s="6" t="s">
        <v>189</v>
      </c>
      <c r="E10" s="10" t="s">
        <v>190</v>
      </c>
      <c r="F10" s="2" t="s">
        <v>55</v>
      </c>
      <c r="G10" s="2" t="s">
        <v>47</v>
      </c>
      <c r="H10" s="2" t="s">
        <v>36</v>
      </c>
      <c r="I10" s="2" t="s">
        <v>37</v>
      </c>
      <c r="J10" s="2" t="s">
        <v>49</v>
      </c>
      <c r="K10" s="2" t="s">
        <v>36</v>
      </c>
      <c r="L10" s="2" t="s">
        <v>39</v>
      </c>
      <c r="M10" s="2" t="s">
        <v>191</v>
      </c>
      <c r="N10" s="2">
        <v>66</v>
      </c>
      <c r="O10" s="9">
        <v>212142.38</v>
      </c>
      <c r="P10" s="9">
        <v>14001397.59</v>
      </c>
      <c r="Q10" s="9">
        <v>5000000</v>
      </c>
      <c r="R10" s="4">
        <v>44669</v>
      </c>
      <c r="S10" s="4">
        <v>44834</v>
      </c>
      <c r="T10" s="3" t="s">
        <v>122</v>
      </c>
      <c r="U10" s="3" t="s">
        <v>42</v>
      </c>
    </row>
    <row r="11" spans="1:21" ht="30">
      <c r="A11" s="2">
        <v>26918</v>
      </c>
      <c r="B11" s="2" t="s">
        <v>43</v>
      </c>
      <c r="C11" s="2" t="s">
        <v>158</v>
      </c>
      <c r="D11" s="6" t="s">
        <v>192</v>
      </c>
      <c r="E11" s="10" t="s">
        <v>193</v>
      </c>
      <c r="F11" s="2" t="s">
        <v>34</v>
      </c>
      <c r="G11" s="2" t="s">
        <v>35</v>
      </c>
      <c r="H11" s="2" t="s">
        <v>194</v>
      </c>
      <c r="I11" s="2" t="s">
        <v>37</v>
      </c>
      <c r="J11" s="2" t="s">
        <v>38</v>
      </c>
      <c r="K11" s="2" t="s">
        <v>194</v>
      </c>
      <c r="L11" s="2" t="s">
        <v>39</v>
      </c>
      <c r="M11" s="2" t="s">
        <v>195</v>
      </c>
      <c r="N11" s="2">
        <v>1</v>
      </c>
      <c r="O11" s="9">
        <v>226511.16</v>
      </c>
      <c r="P11" s="9">
        <v>226511.16</v>
      </c>
      <c r="Q11" s="9">
        <v>226511.16</v>
      </c>
      <c r="R11" s="4">
        <v>44463</v>
      </c>
      <c r="S11" s="4">
        <v>44646</v>
      </c>
      <c r="T11" s="3" t="s">
        <v>52</v>
      </c>
      <c r="U11" s="3" t="s">
        <v>42</v>
      </c>
    </row>
    <row r="12" spans="1:21" ht="45">
      <c r="A12" s="2">
        <v>26912</v>
      </c>
      <c r="B12" s="2" t="s">
        <v>43</v>
      </c>
      <c r="C12" s="2" t="s">
        <v>31</v>
      </c>
      <c r="D12" s="6" t="s">
        <v>196</v>
      </c>
      <c r="E12" s="10" t="s">
        <v>197</v>
      </c>
      <c r="F12" s="2" t="s">
        <v>34</v>
      </c>
      <c r="G12" s="2" t="s">
        <v>47</v>
      </c>
      <c r="H12" s="2" t="s">
        <v>86</v>
      </c>
      <c r="I12" s="2" t="s">
        <v>37</v>
      </c>
      <c r="J12" s="2" t="s">
        <v>49</v>
      </c>
      <c r="K12" s="2" t="s">
        <v>86</v>
      </c>
      <c r="L12" s="2" t="s">
        <v>39</v>
      </c>
      <c r="M12" s="2" t="s">
        <v>59</v>
      </c>
      <c r="N12" s="2">
        <v>1</v>
      </c>
      <c r="O12" s="9">
        <v>1000</v>
      </c>
      <c r="P12" s="9">
        <v>1000</v>
      </c>
      <c r="Q12" s="9">
        <v>1000</v>
      </c>
      <c r="R12" s="4">
        <v>44643</v>
      </c>
      <c r="S12" s="4">
        <v>44730</v>
      </c>
      <c r="T12" s="3" t="s">
        <v>180</v>
      </c>
      <c r="U12" s="3" t="s">
        <v>61</v>
      </c>
    </row>
    <row r="13" spans="1:21" ht="45">
      <c r="A13" s="2">
        <v>26910</v>
      </c>
      <c r="B13" s="2" t="s">
        <v>43</v>
      </c>
      <c r="C13" s="2" t="s">
        <v>31</v>
      </c>
      <c r="D13" s="6" t="s">
        <v>198</v>
      </c>
      <c r="E13" s="10" t="s">
        <v>199</v>
      </c>
      <c r="F13" s="2" t="s">
        <v>34</v>
      </c>
      <c r="G13" s="2" t="s">
        <v>47</v>
      </c>
      <c r="H13" s="2" t="s">
        <v>86</v>
      </c>
      <c r="I13" s="2" t="s">
        <v>37</v>
      </c>
      <c r="J13" s="2" t="s">
        <v>49</v>
      </c>
      <c r="K13" s="2" t="s">
        <v>86</v>
      </c>
      <c r="L13" s="2" t="s">
        <v>39</v>
      </c>
      <c r="M13" s="2" t="s">
        <v>200</v>
      </c>
      <c r="N13" s="2">
        <v>1</v>
      </c>
      <c r="O13" s="9">
        <v>200</v>
      </c>
      <c r="P13" s="9">
        <v>200</v>
      </c>
      <c r="Q13" s="9">
        <v>200</v>
      </c>
      <c r="R13" s="4">
        <v>44796</v>
      </c>
      <c r="S13" s="4">
        <v>44883</v>
      </c>
      <c r="T13" s="3" t="s">
        <v>180</v>
      </c>
      <c r="U13" s="3" t="s">
        <v>61</v>
      </c>
    </row>
    <row r="14" spans="1:21" ht="47.25" customHeight="1">
      <c r="A14" s="2">
        <v>26908</v>
      </c>
      <c r="B14" s="2" t="s">
        <v>43</v>
      </c>
      <c r="C14" s="2" t="s">
        <v>44</v>
      </c>
      <c r="D14" s="6" t="s">
        <v>201</v>
      </c>
      <c r="E14" s="10" t="s">
        <v>202</v>
      </c>
      <c r="F14" s="2" t="s">
        <v>55</v>
      </c>
      <c r="G14" s="2" t="s">
        <v>47</v>
      </c>
      <c r="H14" s="2" t="s">
        <v>50</v>
      </c>
      <c r="I14" s="2" t="s">
        <v>37</v>
      </c>
      <c r="J14" s="2" t="s">
        <v>49</v>
      </c>
      <c r="K14" s="2" t="s">
        <v>50</v>
      </c>
      <c r="L14" s="2" t="s">
        <v>39</v>
      </c>
      <c r="M14" s="2" t="s">
        <v>203</v>
      </c>
      <c r="N14" s="2">
        <v>23178</v>
      </c>
      <c r="O14" s="9">
        <v>3508.06</v>
      </c>
      <c r="P14" s="9">
        <v>81310031.379999995</v>
      </c>
      <c r="Q14" s="9">
        <v>5000000</v>
      </c>
      <c r="R14" s="4">
        <v>44372</v>
      </c>
      <c r="S14" s="4">
        <v>44575</v>
      </c>
      <c r="T14" s="3" t="s">
        <v>204</v>
      </c>
      <c r="U14" s="3" t="s">
        <v>42</v>
      </c>
    </row>
    <row r="15" spans="1:21" ht="45">
      <c r="A15" s="2">
        <v>26907</v>
      </c>
      <c r="B15" s="2" t="s">
        <v>43</v>
      </c>
      <c r="C15" s="2" t="s">
        <v>44</v>
      </c>
      <c r="D15" s="6" t="s">
        <v>205</v>
      </c>
      <c r="E15" s="10" t="s">
        <v>206</v>
      </c>
      <c r="F15" s="2" t="s">
        <v>55</v>
      </c>
      <c r="G15" s="2" t="s">
        <v>47</v>
      </c>
      <c r="H15" s="2" t="s">
        <v>50</v>
      </c>
      <c r="I15" s="2" t="s">
        <v>37</v>
      </c>
      <c r="J15" s="2" t="s">
        <v>49</v>
      </c>
      <c r="K15" s="2" t="s">
        <v>50</v>
      </c>
      <c r="L15" s="2" t="s">
        <v>39</v>
      </c>
      <c r="M15" s="2" t="s">
        <v>207</v>
      </c>
      <c r="N15" s="2">
        <v>3500</v>
      </c>
      <c r="O15" s="9">
        <v>30</v>
      </c>
      <c r="P15" s="9">
        <v>105000</v>
      </c>
      <c r="Q15" s="9">
        <v>105000</v>
      </c>
      <c r="R15" s="4">
        <v>44757</v>
      </c>
      <c r="S15" s="4">
        <v>44922</v>
      </c>
      <c r="T15" s="3" t="s">
        <v>208</v>
      </c>
      <c r="U15" s="3" t="s">
        <v>61</v>
      </c>
    </row>
    <row r="16" spans="1:21" ht="45">
      <c r="A16" s="2">
        <v>26906</v>
      </c>
      <c r="B16" s="2" t="s">
        <v>43</v>
      </c>
      <c r="C16" s="2" t="s">
        <v>44</v>
      </c>
      <c r="D16" s="6" t="s">
        <v>209</v>
      </c>
      <c r="E16" s="10" t="s">
        <v>210</v>
      </c>
      <c r="F16" s="2" t="s">
        <v>34</v>
      </c>
      <c r="G16" s="2" t="s">
        <v>35</v>
      </c>
      <c r="H16" s="2" t="s">
        <v>50</v>
      </c>
      <c r="I16" s="2" t="s">
        <v>37</v>
      </c>
      <c r="J16" s="2" t="s">
        <v>38</v>
      </c>
      <c r="K16" s="2" t="s">
        <v>50</v>
      </c>
      <c r="L16" s="2" t="s">
        <v>39</v>
      </c>
      <c r="M16" s="2" t="s">
        <v>211</v>
      </c>
      <c r="N16" s="2">
        <v>1</v>
      </c>
      <c r="O16" s="9">
        <v>274898.2</v>
      </c>
      <c r="P16" s="9">
        <v>274898.2</v>
      </c>
      <c r="Q16" s="9">
        <v>274898.2</v>
      </c>
      <c r="R16" s="4">
        <v>44494</v>
      </c>
      <c r="S16" s="4">
        <v>44677</v>
      </c>
      <c r="T16" s="3" t="s">
        <v>52</v>
      </c>
      <c r="U16" s="3" t="s">
        <v>109</v>
      </c>
    </row>
    <row r="17" spans="1:21" ht="30">
      <c r="A17" s="2">
        <v>26905</v>
      </c>
      <c r="B17" s="2" t="s">
        <v>43</v>
      </c>
      <c r="C17" s="2" t="s">
        <v>44</v>
      </c>
      <c r="D17" s="6" t="s">
        <v>212</v>
      </c>
      <c r="E17" s="10" t="s">
        <v>213</v>
      </c>
      <c r="F17" s="2" t="s">
        <v>55</v>
      </c>
      <c r="G17" s="2" t="s">
        <v>35</v>
      </c>
      <c r="H17" s="2" t="s">
        <v>50</v>
      </c>
      <c r="I17" s="2" t="s">
        <v>37</v>
      </c>
      <c r="J17" s="2" t="s">
        <v>38</v>
      </c>
      <c r="K17" s="2" t="s">
        <v>50</v>
      </c>
      <c r="L17" s="2" t="s">
        <v>74</v>
      </c>
      <c r="M17" s="2" t="s">
        <v>214</v>
      </c>
      <c r="N17" s="2">
        <v>12</v>
      </c>
      <c r="O17" s="9">
        <v>103638.91</v>
      </c>
      <c r="P17" s="9">
        <v>1243667</v>
      </c>
      <c r="Q17" s="9">
        <v>1243667</v>
      </c>
      <c r="R17" s="4">
        <v>44863</v>
      </c>
      <c r="S17" s="4">
        <v>44923</v>
      </c>
      <c r="T17" s="3" t="s">
        <v>52</v>
      </c>
      <c r="U17" s="3" t="s">
        <v>42</v>
      </c>
    </row>
    <row r="18" spans="1:21" ht="30">
      <c r="A18" s="2">
        <v>26890</v>
      </c>
      <c r="B18" s="2" t="s">
        <v>43</v>
      </c>
      <c r="C18" s="2" t="s">
        <v>44</v>
      </c>
      <c r="D18" s="6" t="s">
        <v>215</v>
      </c>
      <c r="E18" s="10" t="s">
        <v>216</v>
      </c>
      <c r="F18" s="2" t="s">
        <v>34</v>
      </c>
      <c r="G18" s="2" t="s">
        <v>35</v>
      </c>
      <c r="H18" s="2" t="s">
        <v>50</v>
      </c>
      <c r="I18" s="2" t="s">
        <v>37</v>
      </c>
      <c r="J18" s="2" t="s">
        <v>38</v>
      </c>
      <c r="K18" s="2" t="s">
        <v>50</v>
      </c>
      <c r="L18" s="2" t="s">
        <v>74</v>
      </c>
      <c r="M18" s="2" t="s">
        <v>217</v>
      </c>
      <c r="N18" s="2">
        <v>12</v>
      </c>
      <c r="O18" s="9">
        <v>93942.28</v>
      </c>
      <c r="P18" s="9">
        <v>1127307.3600000001</v>
      </c>
      <c r="Q18" s="9">
        <v>1127307.3600000001</v>
      </c>
      <c r="R18" s="4">
        <v>44670</v>
      </c>
      <c r="S18" s="4">
        <v>44835</v>
      </c>
      <c r="T18" s="3" t="s">
        <v>218</v>
      </c>
      <c r="U18" s="3" t="s">
        <v>42</v>
      </c>
    </row>
    <row r="19" spans="1:21" ht="30">
      <c r="A19" s="2">
        <v>26888</v>
      </c>
      <c r="B19" s="2" t="s">
        <v>43</v>
      </c>
      <c r="C19" s="2" t="s">
        <v>158</v>
      </c>
      <c r="D19" s="6" t="s">
        <v>219</v>
      </c>
      <c r="E19" s="10" t="s">
        <v>220</v>
      </c>
      <c r="F19" s="2" t="s">
        <v>34</v>
      </c>
      <c r="G19" s="2" t="s">
        <v>35</v>
      </c>
      <c r="H19" s="2" t="s">
        <v>107</v>
      </c>
      <c r="I19" s="2" t="s">
        <v>37</v>
      </c>
      <c r="J19" s="2" t="s">
        <v>38</v>
      </c>
      <c r="K19" s="2" t="s">
        <v>107</v>
      </c>
      <c r="L19" s="2" t="s">
        <v>39</v>
      </c>
      <c r="M19" s="2" t="s">
        <v>221</v>
      </c>
      <c r="N19" s="2">
        <v>1</v>
      </c>
      <c r="O19" s="9">
        <v>1621503.82</v>
      </c>
      <c r="P19" s="9">
        <v>1621503.82</v>
      </c>
      <c r="Q19" s="9">
        <v>1621503.82</v>
      </c>
      <c r="R19" s="4">
        <v>44465</v>
      </c>
      <c r="S19" s="4">
        <v>44648</v>
      </c>
      <c r="T19" s="3" t="s">
        <v>170</v>
      </c>
      <c r="U19" s="3" t="s">
        <v>42</v>
      </c>
    </row>
    <row r="20" spans="1:21" ht="30">
      <c r="A20" s="25">
        <v>26909</v>
      </c>
      <c r="B20" s="25" t="s">
        <v>43</v>
      </c>
      <c r="C20" s="25" t="s">
        <v>31</v>
      </c>
      <c r="D20" s="26" t="s">
        <v>222</v>
      </c>
      <c r="E20" s="27" t="s">
        <v>223</v>
      </c>
      <c r="F20" s="25" t="s">
        <v>34</v>
      </c>
      <c r="G20" s="25" t="s">
        <v>35</v>
      </c>
      <c r="H20" s="25" t="s">
        <v>86</v>
      </c>
      <c r="I20" s="25" t="s">
        <v>37</v>
      </c>
      <c r="J20" s="28" t="s">
        <v>38</v>
      </c>
      <c r="K20" s="25" t="s">
        <v>86</v>
      </c>
      <c r="L20" s="25" t="s">
        <v>74</v>
      </c>
      <c r="M20" s="25" t="s">
        <v>224</v>
      </c>
      <c r="N20" s="25">
        <v>12</v>
      </c>
      <c r="O20" s="29">
        <v>36472.199999999997</v>
      </c>
      <c r="P20" s="29">
        <v>437666.4</v>
      </c>
      <c r="Q20" s="29">
        <v>437666.4</v>
      </c>
      <c r="R20" s="30">
        <v>44582</v>
      </c>
      <c r="S20" s="30">
        <v>44651</v>
      </c>
      <c r="T20" s="28" t="s">
        <v>225</v>
      </c>
      <c r="U20" s="28" t="s">
        <v>42</v>
      </c>
    </row>
    <row r="21" spans="1:21" ht="45">
      <c r="A21" s="25">
        <v>27234</v>
      </c>
      <c r="B21" s="25" t="s">
        <v>43</v>
      </c>
      <c r="C21" s="25" t="s">
        <v>31</v>
      </c>
      <c r="D21" s="26" t="s">
        <v>226</v>
      </c>
      <c r="E21" s="31" t="s">
        <v>227</v>
      </c>
      <c r="F21" s="25" t="s">
        <v>34</v>
      </c>
      <c r="G21" s="25" t="s">
        <v>35</v>
      </c>
      <c r="H21" s="25" t="s">
        <v>86</v>
      </c>
      <c r="I21" s="25" t="s">
        <v>37</v>
      </c>
      <c r="J21" s="25" t="s">
        <v>38</v>
      </c>
      <c r="K21" s="25" t="s">
        <v>86</v>
      </c>
      <c r="L21" s="25" t="s">
        <v>74</v>
      </c>
      <c r="M21" s="25" t="s">
        <v>228</v>
      </c>
      <c r="N21" s="25">
        <v>12</v>
      </c>
      <c r="O21" s="29">
        <v>116358.3</v>
      </c>
      <c r="P21" s="29">
        <v>1396299.66</v>
      </c>
      <c r="Q21" s="29">
        <v>1396299.66</v>
      </c>
      <c r="R21" s="30">
        <v>44427</v>
      </c>
      <c r="S21" s="30">
        <v>44620</v>
      </c>
      <c r="T21" s="28" t="s">
        <v>229</v>
      </c>
      <c r="U21" s="28" t="s">
        <v>61</v>
      </c>
    </row>
    <row r="22" spans="1:21" ht="30">
      <c r="A22" s="25">
        <v>27810</v>
      </c>
      <c r="B22" s="25" t="s">
        <v>43</v>
      </c>
      <c r="C22" s="25" t="s">
        <v>31</v>
      </c>
      <c r="D22" s="26" t="s">
        <v>230</v>
      </c>
      <c r="E22" s="31" t="s">
        <v>231</v>
      </c>
      <c r="F22" s="25" t="s">
        <v>34</v>
      </c>
      <c r="G22" s="25" t="s">
        <v>35</v>
      </c>
      <c r="H22" s="25" t="s">
        <v>86</v>
      </c>
      <c r="I22" s="25" t="s">
        <v>37</v>
      </c>
      <c r="J22" s="25" t="s">
        <v>38</v>
      </c>
      <c r="K22" s="25" t="s">
        <v>86</v>
      </c>
      <c r="L22" s="25" t="s">
        <v>39</v>
      </c>
      <c r="M22" s="25" t="s">
        <v>232</v>
      </c>
      <c r="N22" s="25">
        <v>6</v>
      </c>
      <c r="O22" s="29">
        <v>40629.65</v>
      </c>
      <c r="P22" s="29">
        <v>243777.9</v>
      </c>
      <c r="Q22" s="29">
        <v>243777.9</v>
      </c>
      <c r="R22" s="30">
        <v>44529</v>
      </c>
      <c r="S22" s="30">
        <v>44651</v>
      </c>
      <c r="T22" s="28" t="s">
        <v>233</v>
      </c>
      <c r="U22" s="28" t="s">
        <v>42</v>
      </c>
    </row>
    <row r="23" spans="1:21">
      <c r="O23" s="22" t="s">
        <v>99</v>
      </c>
      <c r="P23" s="23">
        <f>SUM(P3:P22)</f>
        <v>128459480.48999999</v>
      </c>
      <c r="Q23" s="24">
        <f>SUM(Q3:Q22)</f>
        <v>37927831.499999993</v>
      </c>
    </row>
  </sheetData>
  <autoFilter ref="A2:U2" xr:uid="{9EF96D58-99E6-4A1F-A691-630B8A0F39B2}"/>
  <mergeCells count="1">
    <mergeCell ref="A1:U1"/>
  </mergeCells>
  <pageMargins left="0.7" right="0.7" top="0.75" bottom="0.75" header="0.3" footer="0.3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2E2B3C867145E4C9268527F54CF5023" ma:contentTypeVersion="6" ma:contentTypeDescription="Crie um novo documento." ma:contentTypeScope="" ma:versionID="45c4cd2512e15f53da5715a492b452a3">
  <xsd:schema xmlns:xsd="http://www.w3.org/2001/XMLSchema" xmlns:xs="http://www.w3.org/2001/XMLSchema" xmlns:p="http://schemas.microsoft.com/office/2006/metadata/properties" xmlns:ns2="78fe11c3-0b4a-40bc-8151-6752b17f6e40" xmlns:ns3="3cf275ae-390c-43f8-b4ba-d015b06ce0b7" targetNamespace="http://schemas.microsoft.com/office/2006/metadata/properties" ma:root="true" ma:fieldsID="a8739ea35626825f61dbbb62ccfec065" ns2:_="" ns3:_="">
    <xsd:import namespace="78fe11c3-0b4a-40bc-8151-6752b17f6e40"/>
    <xsd:import namespace="3cf275ae-390c-43f8-b4ba-d015b06ce0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fe11c3-0b4a-40bc-8151-6752b17f6e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f275ae-390c-43f8-b4ba-d015b06ce0b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3cf275ae-390c-43f8-b4ba-d015b06ce0b7">
      <UserInfo>
        <DisplayName>Membros de TRF1 - CGTI</DisplayName>
        <AccountId>8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D8771448-DD55-4124-A699-A436BA77ECF0}"/>
</file>

<file path=customXml/itemProps2.xml><?xml version="1.0" encoding="utf-8"?>
<ds:datastoreItem xmlns:ds="http://schemas.openxmlformats.org/officeDocument/2006/customXml" ds:itemID="{06141A37-4759-4E67-B875-957B1ADC8CCA}"/>
</file>

<file path=customXml/itemProps3.xml><?xml version="1.0" encoding="utf-8"?>
<ds:datastoreItem xmlns:ds="http://schemas.openxmlformats.org/officeDocument/2006/customXml" ds:itemID="{68358567-5EAE-485A-9A51-D032A918BB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Rênia Alves Machado Carlini</cp:lastModifiedBy>
  <cp:revision/>
  <dcterms:created xsi:type="dcterms:W3CDTF">2021-11-18T17:54:42Z</dcterms:created>
  <dcterms:modified xsi:type="dcterms:W3CDTF">2022-03-28T17:50:51Z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0x01010012E2B3C867145E4C9268527F54CF5023</vt:lpwstr>
  </property>
  <property fmtid="{D5CDD505-2E9C-101B-9397-08002B2CF9AE}" pid="3" name="Order">
    <vt:r8>2100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mplianceAssetId">
    <vt:lpwstr/>
  </property>
  <property fmtid="{D5CDD505-2E9C-101B-9397-08002B2CF9AE}" pid="11" name="TemplateUrl">
    <vt:lpwstr/>
  </property>
  <property fmtid="{D5CDD505-2E9C-101B-9397-08002B2CF9AE}" pid="12" name="MediaServiceImageTags">
    <vt:lpwstr/>
  </property>
</Properties>
</file>